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19440" windowHeight="9780"/>
  </bookViews>
  <sheets>
    <sheet name="Повърхностни" sheetId="1" r:id="rId1"/>
    <sheet name="Подземни" sheetId="4" r:id="rId2"/>
    <sheet name="Sheet2" sheetId="2" r:id="rId3"/>
    <sheet name="Sheet3" sheetId="3" r:id="rId4"/>
  </sheets>
  <definedNames>
    <definedName name="_xlnm._FilterDatabase" localSheetId="0" hidden="1">Повърхностни!$A$8:$AU$489</definedName>
    <definedName name="_xlnm.Print_Titles" localSheetId="0">Повърхностни!$8:$8</definedName>
    <definedName name="_xlnm.Print_Titles" localSheetId="1">Подземни!$2:$2</definedName>
  </definedNames>
  <calcPr calcId="124519"/>
</workbook>
</file>

<file path=xl/calcChain.xml><?xml version="1.0" encoding="utf-8"?>
<calcChain xmlns="http://schemas.openxmlformats.org/spreadsheetml/2006/main">
  <c r="W3" i="4"/>
  <c r="W4"/>
  <c r="W5"/>
  <c r="W6"/>
  <c r="W7"/>
  <c r="W8"/>
  <c r="W9"/>
  <c r="W10"/>
  <c r="W11"/>
  <c r="W12"/>
  <c r="W13"/>
  <c r="W14"/>
  <c r="W15"/>
  <c r="W16"/>
  <c r="W17"/>
  <c r="W18"/>
  <c r="W19"/>
  <c r="W20"/>
  <c r="W21"/>
  <c r="W22"/>
  <c r="W23"/>
  <c r="W24"/>
  <c r="W25"/>
  <c r="W26"/>
  <c r="W27"/>
  <c r="W28"/>
  <c r="W29"/>
  <c r="W30"/>
  <c r="W31"/>
  <c r="W32"/>
  <c r="W33"/>
  <c r="W34"/>
  <c r="W35"/>
  <c r="W36"/>
  <c r="W37"/>
  <c r="W38"/>
  <c r="W39"/>
  <c r="W40"/>
  <c r="W41"/>
  <c r="W42"/>
  <c r="W43"/>
  <c r="W44"/>
  <c r="W45"/>
  <c r="W46"/>
  <c r="W47"/>
  <c r="W48"/>
  <c r="W49"/>
  <c r="W50"/>
  <c r="W51"/>
  <c r="W52"/>
  <c r="W53"/>
  <c r="W54"/>
  <c r="W55"/>
  <c r="W56"/>
  <c r="W57"/>
  <c r="W58"/>
  <c r="W59"/>
  <c r="W60"/>
  <c r="W61"/>
  <c r="W62"/>
  <c r="W63"/>
  <c r="W64"/>
  <c r="W65"/>
  <c r="W66"/>
  <c r="W67"/>
  <c r="W68"/>
  <c r="W69"/>
  <c r="W70"/>
  <c r="W71"/>
  <c r="W72"/>
  <c r="W73"/>
  <c r="W74"/>
  <c r="W75"/>
  <c r="W76"/>
  <c r="W77"/>
  <c r="W78"/>
  <c r="W79"/>
  <c r="W80"/>
  <c r="W81"/>
  <c r="W82"/>
  <c r="W83"/>
  <c r="W84"/>
  <c r="W85"/>
  <c r="W86"/>
  <c r="W87"/>
  <c r="W88"/>
  <c r="W89"/>
  <c r="W90"/>
  <c r="W91"/>
  <c r="W92"/>
  <c r="W93"/>
  <c r="W94"/>
  <c r="W95"/>
  <c r="W96"/>
  <c r="W97"/>
  <c r="W98"/>
  <c r="W99"/>
  <c r="W100"/>
  <c r="W101"/>
  <c r="W102"/>
  <c r="W103"/>
  <c r="W104"/>
  <c r="W105"/>
  <c r="W106"/>
  <c r="W107"/>
  <c r="W108"/>
  <c r="W109"/>
  <c r="W110"/>
  <c r="W111"/>
  <c r="W112"/>
  <c r="W113"/>
  <c r="W114"/>
  <c r="W115"/>
  <c r="W116"/>
  <c r="W117"/>
  <c r="W118"/>
  <c r="W119"/>
  <c r="W120"/>
  <c r="W121"/>
  <c r="W122"/>
  <c r="W123"/>
  <c r="W124"/>
  <c r="W125"/>
  <c r="W126"/>
  <c r="W127"/>
  <c r="W128"/>
  <c r="W129"/>
  <c r="W130"/>
  <c r="W131"/>
  <c r="W132"/>
  <c r="W133"/>
  <c r="W134"/>
  <c r="W135"/>
  <c r="W136"/>
  <c r="W137"/>
  <c r="W138"/>
  <c r="W139"/>
  <c r="W140"/>
  <c r="W141"/>
  <c r="W142"/>
  <c r="W143"/>
  <c r="W144"/>
  <c r="W145"/>
  <c r="W146"/>
  <c r="W147"/>
  <c r="W148"/>
  <c r="W149"/>
  <c r="W150"/>
  <c r="W151"/>
  <c r="W152"/>
  <c r="W153"/>
  <c r="W154"/>
  <c r="W155"/>
  <c r="W156"/>
  <c r="W157"/>
  <c r="W158"/>
  <c r="W159"/>
  <c r="W160"/>
  <c r="W161"/>
  <c r="W162"/>
  <c r="W163"/>
  <c r="W164"/>
  <c r="W165"/>
  <c r="W166"/>
  <c r="W167"/>
  <c r="W168"/>
  <c r="W169"/>
  <c r="W170"/>
  <c r="W171"/>
  <c r="W172"/>
  <c r="W173"/>
  <c r="W174"/>
  <c r="W175"/>
  <c r="W176"/>
  <c r="W177"/>
  <c r="W178"/>
  <c r="W179"/>
  <c r="W180"/>
  <c r="W181"/>
  <c r="W182"/>
  <c r="W183"/>
  <c r="W184"/>
  <c r="W185"/>
  <c r="W186"/>
  <c r="W187"/>
  <c r="W188"/>
  <c r="W189"/>
  <c r="W190"/>
  <c r="W191"/>
  <c r="W192"/>
  <c r="W193"/>
  <c r="W194"/>
  <c r="W195"/>
  <c r="W196"/>
  <c r="W197"/>
  <c r="W198"/>
  <c r="W199"/>
  <c r="W200"/>
  <c r="W201"/>
  <c r="W202"/>
  <c r="W203"/>
  <c r="W204"/>
  <c r="W205"/>
  <c r="W206"/>
  <c r="W207"/>
  <c r="W208"/>
  <c r="W209"/>
  <c r="W210"/>
  <c r="W211"/>
  <c r="W212"/>
  <c r="W213"/>
  <c r="W214"/>
  <c r="W215"/>
  <c r="W216"/>
  <c r="W217"/>
  <c r="W218"/>
  <c r="W219"/>
  <c r="W220"/>
  <c r="W221"/>
  <c r="W222"/>
  <c r="W223"/>
  <c r="W224"/>
  <c r="W225"/>
  <c r="W226"/>
  <c r="W227"/>
  <c r="W228"/>
  <c r="W229"/>
  <c r="W230"/>
  <c r="W231"/>
  <c r="W232"/>
  <c r="W233"/>
  <c r="W234"/>
  <c r="W235"/>
  <c r="W236"/>
  <c r="W237"/>
  <c r="W238"/>
  <c r="W239"/>
  <c r="W240"/>
  <c r="W241"/>
  <c r="W242"/>
  <c r="W243"/>
  <c r="W244"/>
  <c r="W245"/>
  <c r="W246"/>
  <c r="W247"/>
  <c r="W248"/>
  <c r="W249"/>
  <c r="W250"/>
  <c r="W251"/>
  <c r="W252"/>
  <c r="W253"/>
  <c r="W254"/>
  <c r="W255"/>
  <c r="W256"/>
  <c r="W257"/>
  <c r="W258"/>
  <c r="W259"/>
  <c r="W260"/>
  <c r="W261"/>
  <c r="W262"/>
  <c r="W263"/>
  <c r="W264"/>
  <c r="W265"/>
  <c r="W266"/>
  <c r="W267"/>
  <c r="W268"/>
  <c r="W269"/>
  <c r="W270"/>
  <c r="W271"/>
  <c r="W272"/>
  <c r="W273"/>
  <c r="W274"/>
  <c r="W275"/>
  <c r="W276"/>
  <c r="W277"/>
  <c r="W278"/>
  <c r="W279"/>
  <c r="W280"/>
  <c r="W281"/>
  <c r="W282"/>
  <c r="W283"/>
  <c r="W284"/>
  <c r="W285"/>
  <c r="W286"/>
  <c r="W287"/>
  <c r="W288"/>
  <c r="W289"/>
  <c r="W290"/>
  <c r="W291"/>
  <c r="W292"/>
  <c r="W293"/>
  <c r="W294"/>
  <c r="W295"/>
  <c r="W296"/>
  <c r="W297"/>
  <c r="W298"/>
  <c r="W299"/>
  <c r="W300"/>
  <c r="W301"/>
  <c r="W302"/>
  <c r="W303"/>
  <c r="W304"/>
  <c r="W305"/>
  <c r="W306"/>
  <c r="W307"/>
  <c r="W308"/>
  <c r="W309"/>
  <c r="W310"/>
  <c r="W311"/>
  <c r="W312"/>
  <c r="W313"/>
  <c r="W314"/>
  <c r="W315"/>
  <c r="W316"/>
  <c r="W317"/>
  <c r="W318"/>
  <c r="W319"/>
  <c r="W320"/>
  <c r="W321"/>
  <c r="W322"/>
  <c r="W323"/>
  <c r="W324"/>
  <c r="W325"/>
  <c r="W326"/>
  <c r="W327"/>
  <c r="W328"/>
  <c r="W329"/>
  <c r="W330"/>
  <c r="W331"/>
  <c r="W332"/>
  <c r="W333"/>
  <c r="W334"/>
  <c r="W335"/>
  <c r="W336"/>
  <c r="W337"/>
  <c r="W338"/>
  <c r="W339"/>
  <c r="W340"/>
  <c r="W341"/>
  <c r="W342"/>
  <c r="W343"/>
  <c r="W344"/>
  <c r="W345"/>
  <c r="W346"/>
  <c r="W347"/>
  <c r="W348"/>
  <c r="W349"/>
  <c r="W350"/>
  <c r="W351"/>
  <c r="W352"/>
  <c r="W353"/>
  <c r="W354"/>
  <c r="W355"/>
  <c r="W356"/>
  <c r="W357"/>
  <c r="W358"/>
  <c r="W359"/>
  <c r="W360"/>
  <c r="W361"/>
  <c r="W362"/>
  <c r="W363"/>
  <c r="W364"/>
  <c r="W365"/>
  <c r="W366"/>
  <c r="W367"/>
  <c r="W368"/>
  <c r="W369"/>
  <c r="W370"/>
  <c r="W371"/>
  <c r="W372"/>
  <c r="W373"/>
  <c r="W374"/>
  <c r="W375"/>
  <c r="W376"/>
  <c r="W377"/>
  <c r="W378"/>
  <c r="W379"/>
  <c r="W380"/>
  <c r="W381"/>
  <c r="W382"/>
  <c r="W383"/>
  <c r="W384"/>
  <c r="W385"/>
  <c r="W386"/>
  <c r="W387"/>
  <c r="W388"/>
  <c r="W389"/>
  <c r="W390"/>
  <c r="W391"/>
  <c r="W392"/>
  <c r="W393"/>
  <c r="W394"/>
  <c r="W395"/>
  <c r="W396"/>
  <c r="W397"/>
  <c r="W398"/>
  <c r="W399"/>
  <c r="W400"/>
  <c r="W401"/>
  <c r="W402"/>
  <c r="W403"/>
  <c r="W404"/>
  <c r="W405"/>
  <c r="W406"/>
  <c r="W407"/>
  <c r="W408"/>
  <c r="W409"/>
  <c r="W410"/>
  <c r="W411"/>
  <c r="W412"/>
  <c r="W413"/>
  <c r="W414"/>
  <c r="W415"/>
  <c r="W416"/>
  <c r="W417"/>
  <c r="W418"/>
  <c r="W419"/>
  <c r="W420"/>
  <c r="W421"/>
  <c r="W422"/>
  <c r="W423"/>
  <c r="W424"/>
  <c r="W425"/>
  <c r="W426"/>
  <c r="W427"/>
  <c r="W428"/>
  <c r="W429"/>
  <c r="W430"/>
  <c r="W431"/>
  <c r="W432"/>
  <c r="W433"/>
  <c r="W434"/>
  <c r="W435"/>
  <c r="W436"/>
  <c r="W437"/>
  <c r="W438"/>
  <c r="W439"/>
  <c r="W440"/>
  <c r="W441"/>
  <c r="W442"/>
  <c r="W443"/>
  <c r="W444"/>
  <c r="W445"/>
  <c r="W446"/>
  <c r="W447"/>
  <c r="W448"/>
  <c r="W449"/>
  <c r="W450"/>
  <c r="W451"/>
  <c r="W452"/>
  <c r="W453"/>
  <c r="W454"/>
  <c r="W455"/>
  <c r="W456"/>
  <c r="W457"/>
  <c r="W458"/>
  <c r="W459"/>
  <c r="W460"/>
  <c r="W461"/>
  <c r="W462"/>
  <c r="W463"/>
  <c r="W464"/>
  <c r="W465"/>
  <c r="W466"/>
  <c r="W467"/>
  <c r="W468"/>
  <c r="W469"/>
  <c r="W470"/>
  <c r="W471"/>
  <c r="W472"/>
  <c r="W473"/>
  <c r="W474"/>
  <c r="W475"/>
  <c r="W476"/>
  <c r="W477"/>
  <c r="W478"/>
  <c r="W479"/>
  <c r="W480"/>
  <c r="W481"/>
  <c r="W482"/>
  <c r="W483"/>
  <c r="W484"/>
  <c r="W485"/>
  <c r="W486"/>
  <c r="W487"/>
  <c r="W488"/>
  <c r="W489"/>
  <c r="W490"/>
  <c r="W491"/>
  <c r="W492"/>
  <c r="W493"/>
  <c r="W494"/>
  <c r="W529" s="1"/>
  <c r="W495"/>
  <c r="W496"/>
  <c r="W497"/>
  <c r="W498"/>
  <c r="W499"/>
  <c r="W500"/>
  <c r="W501"/>
  <c r="W502"/>
  <c r="W503"/>
  <c r="W504"/>
  <c r="W505"/>
  <c r="W506"/>
  <c r="W507"/>
  <c r="W508"/>
  <c r="W509"/>
  <c r="W510"/>
  <c r="W511"/>
  <c r="W512"/>
  <c r="W513"/>
  <c r="W514"/>
  <c r="W515"/>
  <c r="W516"/>
  <c r="W517"/>
  <c r="W518"/>
  <c r="W519"/>
  <c r="W520"/>
  <c r="W521"/>
  <c r="W522"/>
  <c r="W523"/>
  <c r="W524"/>
  <c r="W525"/>
  <c r="W526"/>
  <c r="W527"/>
  <c r="W528"/>
  <c r="W530"/>
  <c r="W531"/>
  <c r="V533" i="1" l="1"/>
  <c r="V546" s="1"/>
  <c r="V532"/>
  <c r="V545" s="1"/>
  <c r="V530"/>
  <c r="V543" s="1"/>
  <c r="V529"/>
  <c r="V534" s="1"/>
  <c r="V542" l="1"/>
  <c r="V548"/>
  <c r="V544"/>
  <c r="V528"/>
  <c r="V535"/>
  <c r="V531"/>
  <c r="V547" l="1"/>
  <c r="V541"/>
  <c r="V549" s="1"/>
  <c r="W541"/>
  <c r="V536"/>
  <c r="AB520" l="1"/>
  <c r="AA520"/>
  <c r="Z520"/>
  <c r="Y520"/>
  <c r="X520"/>
  <c r="W520"/>
  <c r="AB513"/>
  <c r="AA513"/>
  <c r="Z513"/>
  <c r="Y513"/>
  <c r="X513"/>
  <c r="W513"/>
  <c r="AB506"/>
  <c r="AA506"/>
  <c r="Z506"/>
  <c r="Y506"/>
  <c r="X506"/>
  <c r="W506"/>
  <c r="AU485"/>
  <c r="AU484"/>
  <c r="AZ482"/>
  <c r="AZ481"/>
  <c r="AZ480"/>
  <c r="AZ479"/>
  <c r="AZ478"/>
  <c r="AZ477"/>
  <c r="AZ476"/>
  <c r="AZ475"/>
  <c r="AZ474"/>
  <c r="AZ473"/>
  <c r="AZ472"/>
  <c r="AZ471"/>
  <c r="AZ470"/>
  <c r="AZ469"/>
  <c r="AZ468"/>
  <c r="AZ467"/>
  <c r="AZ466"/>
  <c r="AZ465"/>
  <c r="AZ464"/>
  <c r="AZ463"/>
  <c r="AZ462"/>
  <c r="AZ461"/>
  <c r="AZ460"/>
  <c r="AZ459"/>
  <c r="AZ458"/>
  <c r="AZ457"/>
  <c r="AZ456"/>
  <c r="AZ455"/>
  <c r="AZ454"/>
  <c r="AZ453"/>
  <c r="AZ452"/>
  <c r="AZ451"/>
  <c r="AZ450"/>
  <c r="AZ449"/>
  <c r="AZ448"/>
  <c r="AZ447"/>
  <c r="AZ446"/>
  <c r="AZ445"/>
  <c r="AZ444"/>
  <c r="AZ443"/>
  <c r="AZ442"/>
  <c r="AZ441"/>
  <c r="AZ440"/>
  <c r="AZ439"/>
  <c r="AZ438"/>
  <c r="AZ437"/>
  <c r="AZ436"/>
  <c r="AZ435"/>
  <c r="AZ434"/>
  <c r="AZ433"/>
  <c r="AZ432"/>
  <c r="AZ431"/>
  <c r="AZ430"/>
  <c r="AZ429"/>
  <c r="AZ428"/>
  <c r="AZ427"/>
  <c r="AZ426"/>
  <c r="AZ425"/>
  <c r="AZ424"/>
  <c r="AZ423"/>
  <c r="AZ422"/>
  <c r="AZ421"/>
  <c r="AZ420"/>
  <c r="AZ419"/>
  <c r="AZ418"/>
  <c r="AZ417"/>
  <c r="AZ416"/>
  <c r="AZ415"/>
  <c r="AZ414"/>
  <c r="AZ413"/>
  <c r="AZ412"/>
  <c r="AZ411"/>
  <c r="AZ410"/>
  <c r="AZ409"/>
  <c r="AZ408"/>
  <c r="AZ407"/>
  <c r="AZ406"/>
  <c r="AZ405"/>
  <c r="AZ404"/>
  <c r="AZ403"/>
  <c r="AZ402"/>
  <c r="AZ401"/>
  <c r="AZ400"/>
  <c r="AZ399"/>
  <c r="AZ398"/>
  <c r="AZ397"/>
  <c r="AZ396"/>
  <c r="AZ395"/>
  <c r="AZ394"/>
  <c r="AZ393"/>
  <c r="AZ392"/>
  <c r="AZ391"/>
  <c r="AZ390"/>
  <c r="AZ389"/>
  <c r="AZ388"/>
  <c r="AZ387"/>
  <c r="AZ386"/>
  <c r="AZ385"/>
  <c r="AZ384"/>
  <c r="AZ383"/>
  <c r="AZ382"/>
  <c r="AZ381"/>
  <c r="AZ380"/>
  <c r="AZ379"/>
  <c r="AZ378"/>
  <c r="AZ377"/>
  <c r="AZ376"/>
  <c r="AZ375"/>
  <c r="AZ374"/>
  <c r="AZ373"/>
  <c r="AZ372"/>
  <c r="AZ371"/>
  <c r="AZ370"/>
  <c r="AZ369"/>
  <c r="AZ368"/>
  <c r="AZ367"/>
  <c r="AZ366"/>
  <c r="AZ365"/>
  <c r="AZ364"/>
  <c r="AZ363"/>
  <c r="AZ362"/>
  <c r="AZ361"/>
  <c r="AZ360"/>
  <c r="AZ359"/>
  <c r="AZ358"/>
  <c r="AZ357"/>
  <c r="AZ356"/>
  <c r="AZ355"/>
  <c r="AZ354"/>
  <c r="AZ353"/>
  <c r="AZ352"/>
  <c r="AZ351"/>
  <c r="AZ350"/>
  <c r="AZ349"/>
  <c r="AZ348"/>
  <c r="AZ347"/>
  <c r="AZ346"/>
  <c r="AZ345"/>
  <c r="AZ344"/>
  <c r="AZ343"/>
  <c r="AZ342"/>
  <c r="AZ341"/>
  <c r="AZ340"/>
  <c r="AZ339"/>
  <c r="AZ338"/>
  <c r="AZ337"/>
  <c r="AZ336"/>
  <c r="AZ335"/>
  <c r="AZ334"/>
  <c r="AZ333"/>
  <c r="AZ332"/>
  <c r="AZ331"/>
  <c r="AZ330"/>
  <c r="AZ329"/>
  <c r="AZ328"/>
  <c r="AZ327"/>
  <c r="AZ326"/>
  <c r="AZ325"/>
  <c r="AZ324"/>
  <c r="AZ323"/>
  <c r="AZ322"/>
  <c r="AZ321"/>
  <c r="AZ320"/>
  <c r="AZ319"/>
  <c r="AZ318"/>
  <c r="AZ317"/>
  <c r="AZ316"/>
  <c r="AZ315"/>
  <c r="AZ314"/>
  <c r="AZ313"/>
  <c r="AZ312"/>
  <c r="AZ311"/>
  <c r="AZ310"/>
  <c r="AZ309"/>
  <c r="AZ308"/>
  <c r="AZ307"/>
  <c r="AZ306"/>
  <c r="AZ305"/>
  <c r="AZ304"/>
  <c r="AZ303"/>
  <c r="AZ302"/>
  <c r="AZ301"/>
  <c r="AZ300"/>
  <c r="AZ299"/>
  <c r="AZ298"/>
  <c r="AZ297"/>
  <c r="AZ296"/>
  <c r="AZ295"/>
  <c r="AZ294"/>
  <c r="AZ293"/>
  <c r="AZ292"/>
  <c r="AZ291"/>
  <c r="AZ290"/>
  <c r="AZ289"/>
  <c r="AZ288"/>
  <c r="AZ287"/>
  <c r="AZ286"/>
  <c r="AZ285"/>
  <c r="AZ284"/>
  <c r="AZ283"/>
  <c r="AZ282"/>
  <c r="AZ281"/>
  <c r="AZ280"/>
  <c r="AZ279"/>
  <c r="AZ278"/>
  <c r="AZ277"/>
  <c r="AZ276"/>
  <c r="AZ275"/>
  <c r="AZ274"/>
  <c r="AZ273"/>
  <c r="AZ272"/>
  <c r="AZ271"/>
  <c r="AZ270"/>
  <c r="AZ269"/>
  <c r="AZ268"/>
  <c r="AZ267"/>
  <c r="AZ266"/>
  <c r="AZ265"/>
  <c r="AZ264"/>
  <c r="AZ263"/>
  <c r="AZ262"/>
  <c r="AZ261"/>
  <c r="AZ260"/>
  <c r="AZ259"/>
  <c r="AZ258"/>
  <c r="AZ257"/>
  <c r="AZ256"/>
  <c r="AZ255"/>
  <c r="AZ254"/>
  <c r="AZ253"/>
  <c r="AZ252"/>
  <c r="AZ251"/>
  <c r="AZ250"/>
  <c r="AZ249"/>
  <c r="AZ248"/>
  <c r="AZ247"/>
  <c r="AZ246"/>
  <c r="AZ245"/>
  <c r="AZ244"/>
  <c r="AZ243"/>
  <c r="AZ242"/>
  <c r="AZ241"/>
  <c r="AZ240"/>
  <c r="AZ239"/>
  <c r="AZ238"/>
  <c r="AZ237"/>
  <c r="AZ236"/>
  <c r="AZ235"/>
  <c r="AZ234"/>
  <c r="AZ233"/>
  <c r="AZ232"/>
  <c r="AZ231"/>
  <c r="AZ230"/>
  <c r="AZ229"/>
  <c r="AZ228"/>
  <c r="AZ227"/>
  <c r="AZ226"/>
  <c r="AZ225"/>
  <c r="AZ224"/>
  <c r="AZ223"/>
  <c r="AZ222"/>
  <c r="AZ221"/>
  <c r="AZ220"/>
  <c r="AZ219"/>
  <c r="AZ218"/>
  <c r="AZ217"/>
  <c r="AZ216"/>
  <c r="AZ215"/>
  <c r="AZ214"/>
  <c r="AZ213"/>
  <c r="AZ212"/>
  <c r="AZ211"/>
  <c r="AZ210"/>
  <c r="AZ209"/>
  <c r="AZ208"/>
  <c r="AZ207"/>
  <c r="AZ206"/>
  <c r="AZ205"/>
  <c r="AZ204"/>
  <c r="AZ203"/>
  <c r="AZ202"/>
  <c r="AZ201"/>
  <c r="AZ200"/>
  <c r="AZ199"/>
  <c r="AZ198"/>
  <c r="AZ197"/>
  <c r="AZ196"/>
  <c r="AZ195"/>
  <c r="AZ194"/>
  <c r="AZ193"/>
  <c r="AZ192"/>
  <c r="AZ191"/>
  <c r="AZ190"/>
  <c r="AZ189"/>
  <c r="AZ188"/>
  <c r="AZ187"/>
  <c r="AZ186"/>
  <c r="AZ185"/>
  <c r="AZ184"/>
  <c r="AZ183"/>
  <c r="AZ182"/>
  <c r="AZ181"/>
  <c r="AZ180"/>
  <c r="AZ179"/>
  <c r="AZ178"/>
  <c r="AZ177"/>
  <c r="AZ176"/>
  <c r="AZ175"/>
  <c r="AZ174"/>
  <c r="AZ173"/>
  <c r="AZ172"/>
  <c r="AZ171"/>
  <c r="AZ170"/>
  <c r="AZ169"/>
  <c r="AZ168"/>
  <c r="AZ167"/>
  <c r="AZ166"/>
  <c r="AZ165"/>
  <c r="AZ164"/>
  <c r="AZ163"/>
  <c r="AZ162"/>
  <c r="AZ161"/>
  <c r="AZ160"/>
  <c r="AZ159"/>
  <c r="AZ158"/>
  <c r="AZ157"/>
  <c r="AZ156"/>
  <c r="AZ155"/>
  <c r="AZ154"/>
  <c r="AZ153"/>
  <c r="AZ152"/>
  <c r="AZ151"/>
  <c r="AZ150"/>
  <c r="AZ149"/>
  <c r="AZ148"/>
  <c r="AZ147"/>
  <c r="AZ146"/>
  <c r="AZ145"/>
  <c r="AZ144"/>
  <c r="AZ143"/>
  <c r="AZ142"/>
  <c r="AZ141"/>
  <c r="AZ140"/>
  <c r="AZ139"/>
  <c r="AZ138"/>
  <c r="AZ137"/>
  <c r="AZ136"/>
  <c r="AZ135"/>
  <c r="AZ134"/>
  <c r="AZ133"/>
  <c r="AZ132"/>
  <c r="AZ131"/>
  <c r="AZ130"/>
  <c r="AZ129"/>
  <c r="AZ128"/>
  <c r="AZ127"/>
  <c r="AZ126"/>
  <c r="AZ125"/>
  <c r="AZ124"/>
  <c r="AZ123"/>
  <c r="AZ122"/>
  <c r="AZ121"/>
  <c r="AZ120"/>
  <c r="AZ119"/>
  <c r="AZ118"/>
  <c r="AZ117"/>
  <c r="AZ116"/>
  <c r="AZ115"/>
  <c r="AZ114"/>
  <c r="AZ113"/>
  <c r="AZ112"/>
  <c r="AZ111"/>
  <c r="AZ110"/>
  <c r="AZ109"/>
  <c r="AZ108"/>
  <c r="AZ107"/>
  <c r="AZ106"/>
  <c r="AZ105"/>
  <c r="AZ104"/>
  <c r="AZ103"/>
  <c r="AZ102"/>
  <c r="AZ101"/>
  <c r="AZ100"/>
  <c r="AZ99"/>
  <c r="AZ98"/>
  <c r="AZ97"/>
  <c r="AZ96"/>
  <c r="AZ95"/>
  <c r="AZ94"/>
  <c r="AZ93"/>
  <c r="AZ92"/>
  <c r="AZ91"/>
  <c r="AZ90"/>
  <c r="AZ89"/>
  <c r="AZ88"/>
  <c r="AZ87"/>
  <c r="AZ86"/>
  <c r="AZ85"/>
  <c r="AZ84"/>
  <c r="AZ83"/>
  <c r="AZ82"/>
  <c r="AZ81"/>
  <c r="AZ80"/>
  <c r="AZ79"/>
  <c r="AZ78"/>
  <c r="AZ77"/>
  <c r="AY482"/>
  <c r="AY481"/>
  <c r="AY480"/>
  <c r="AY479"/>
  <c r="AY478"/>
  <c r="AY477"/>
  <c r="AY476"/>
  <c r="AY475"/>
  <c r="AY474"/>
  <c r="AY473"/>
  <c r="AY472"/>
  <c r="AY471"/>
  <c r="AY470"/>
  <c r="AY469"/>
  <c r="AY468"/>
  <c r="AY467"/>
  <c r="AY466"/>
  <c r="AY465"/>
  <c r="AY464"/>
  <c r="AY463"/>
  <c r="AY462"/>
  <c r="AY461"/>
  <c r="AY460"/>
  <c r="AY459"/>
  <c r="AY458"/>
  <c r="AY457"/>
  <c r="AY456"/>
  <c r="AY455"/>
  <c r="AY454"/>
  <c r="AY453"/>
  <c r="AY452"/>
  <c r="AY451"/>
  <c r="AY450"/>
  <c r="AY449"/>
  <c r="AY448"/>
  <c r="AY447"/>
  <c r="AY446"/>
  <c r="AY445"/>
  <c r="AY444"/>
  <c r="AY443"/>
  <c r="AY442"/>
  <c r="AY441"/>
  <c r="AY440"/>
  <c r="AY439"/>
  <c r="AY438"/>
  <c r="AY437"/>
  <c r="AY436"/>
  <c r="AY435"/>
  <c r="AY434"/>
  <c r="AY433"/>
  <c r="AY432"/>
  <c r="AY431"/>
  <c r="AY430"/>
  <c r="AY429"/>
  <c r="AY428"/>
  <c r="AY427"/>
  <c r="AY426"/>
  <c r="AY425"/>
  <c r="AY424"/>
  <c r="AY423"/>
  <c r="AY422"/>
  <c r="AY421"/>
  <c r="AY420"/>
  <c r="AY419"/>
  <c r="AY418"/>
  <c r="AY417"/>
  <c r="AY416"/>
  <c r="AY415"/>
  <c r="AY414"/>
  <c r="AY413"/>
  <c r="AY412"/>
  <c r="AY411"/>
  <c r="AY410"/>
  <c r="AY409"/>
  <c r="AY408"/>
  <c r="AY407"/>
  <c r="AY406"/>
  <c r="AY405"/>
  <c r="AY404"/>
  <c r="AY403"/>
  <c r="AY402"/>
  <c r="AY401"/>
  <c r="AY400"/>
  <c r="AY399"/>
  <c r="AY398"/>
  <c r="AY397"/>
  <c r="AY396"/>
  <c r="AY395"/>
  <c r="AY394"/>
  <c r="AY393"/>
  <c r="AY392"/>
  <c r="AY391"/>
  <c r="AY390"/>
  <c r="AY389"/>
  <c r="AY388"/>
  <c r="AY387"/>
  <c r="AY386"/>
  <c r="AY385"/>
  <c r="AY384"/>
  <c r="AY383"/>
  <c r="AY382"/>
  <c r="AY381"/>
  <c r="AY380"/>
  <c r="AY379"/>
  <c r="AY378"/>
  <c r="AY377"/>
  <c r="AY376"/>
  <c r="AY375"/>
  <c r="AY374"/>
  <c r="AY373"/>
  <c r="AY372"/>
  <c r="AY371"/>
  <c r="AY370"/>
  <c r="AY369"/>
  <c r="AY368"/>
  <c r="AY367"/>
  <c r="AY366"/>
  <c r="AY365"/>
  <c r="AY364"/>
  <c r="AY363"/>
  <c r="AY362"/>
  <c r="AY361"/>
  <c r="AY360"/>
  <c r="AY359"/>
  <c r="AY358"/>
  <c r="AY357"/>
  <c r="AY356"/>
  <c r="AY355"/>
  <c r="AY354"/>
  <c r="AY353"/>
  <c r="AY352"/>
  <c r="AY351"/>
  <c r="AY350"/>
  <c r="AY349"/>
  <c r="AY348"/>
  <c r="AY347"/>
  <c r="AY346"/>
  <c r="AY345"/>
  <c r="AY344"/>
  <c r="AY343"/>
  <c r="AY342"/>
  <c r="AY341"/>
  <c r="AY340"/>
  <c r="AY339"/>
  <c r="AY338"/>
  <c r="AY337"/>
  <c r="AY336"/>
  <c r="AY335"/>
  <c r="AY334"/>
  <c r="AY333"/>
  <c r="AY332"/>
  <c r="AY331"/>
  <c r="AY330"/>
  <c r="AY329"/>
  <c r="AY328"/>
  <c r="AY327"/>
  <c r="AY326"/>
  <c r="AY325"/>
  <c r="AY324"/>
  <c r="AY323"/>
  <c r="AY322"/>
  <c r="AY321"/>
  <c r="AY320"/>
  <c r="AY319"/>
  <c r="AY318"/>
  <c r="AY317"/>
  <c r="AY316"/>
  <c r="AY315"/>
  <c r="AY314"/>
  <c r="AY313"/>
  <c r="AY312"/>
  <c r="AY311"/>
  <c r="AY310"/>
  <c r="AY309"/>
  <c r="AY308"/>
  <c r="AY307"/>
  <c r="AY306"/>
  <c r="AY305"/>
  <c r="AY304"/>
  <c r="AY303"/>
  <c r="AY302"/>
  <c r="AY301"/>
  <c r="AY300"/>
  <c r="AY299"/>
  <c r="AY298"/>
  <c r="AY297"/>
  <c r="AY296"/>
  <c r="AY295"/>
  <c r="AY294"/>
  <c r="AY293"/>
  <c r="AY292"/>
  <c r="AY291"/>
  <c r="AY290"/>
  <c r="AY289"/>
  <c r="AY288"/>
  <c r="AY287"/>
  <c r="AY286"/>
  <c r="AY285"/>
  <c r="AY284"/>
  <c r="AY283"/>
  <c r="AY282"/>
  <c r="AY281"/>
  <c r="AY280"/>
  <c r="AY279"/>
  <c r="AY278"/>
  <c r="AY277"/>
  <c r="AY276"/>
  <c r="AY275"/>
  <c r="AY274"/>
  <c r="AY273"/>
  <c r="AY272"/>
  <c r="AY271"/>
  <c r="AY270"/>
  <c r="AY269"/>
  <c r="AY268"/>
  <c r="AY267"/>
  <c r="AY266"/>
  <c r="AY265"/>
  <c r="AY264"/>
  <c r="AY263"/>
  <c r="AY262"/>
  <c r="AY261"/>
  <c r="AY260"/>
  <c r="AY259"/>
  <c r="AY258"/>
  <c r="AY257"/>
  <c r="AY256"/>
  <c r="AY255"/>
  <c r="AY254"/>
  <c r="AY253"/>
  <c r="AY252"/>
  <c r="AY251"/>
  <c r="AY250"/>
  <c r="AY249"/>
  <c r="AY248"/>
  <c r="AY247"/>
  <c r="AY246"/>
  <c r="AY245"/>
  <c r="AY244"/>
  <c r="AY243"/>
  <c r="AY242"/>
  <c r="AY241"/>
  <c r="AY240"/>
  <c r="AY239"/>
  <c r="AY238"/>
  <c r="AY237"/>
  <c r="AY236"/>
  <c r="AY235"/>
  <c r="AY234"/>
  <c r="AY233"/>
  <c r="AY232"/>
  <c r="AY231"/>
  <c r="AY230"/>
  <c r="AY229"/>
  <c r="AY228"/>
  <c r="AY227"/>
  <c r="AY226"/>
  <c r="AY225"/>
  <c r="AY224"/>
  <c r="AY223"/>
  <c r="AY222"/>
  <c r="AY221"/>
  <c r="AY220"/>
  <c r="AY219"/>
  <c r="AY218"/>
  <c r="AY217"/>
  <c r="AY216"/>
  <c r="AY215"/>
  <c r="AY214"/>
  <c r="AY213"/>
  <c r="AY212"/>
  <c r="AY211"/>
  <c r="AY210"/>
  <c r="AY209"/>
  <c r="AY208"/>
  <c r="AY207"/>
  <c r="AY206"/>
  <c r="AY205"/>
  <c r="AY204"/>
  <c r="AY203"/>
  <c r="AY202"/>
  <c r="AY201"/>
  <c r="AY200"/>
  <c r="AY199"/>
  <c r="AY198"/>
  <c r="AY197"/>
  <c r="AY196"/>
  <c r="AY195"/>
  <c r="AY194"/>
  <c r="AY193"/>
  <c r="AY192"/>
  <c r="AY191"/>
  <c r="AY190"/>
  <c r="AY189"/>
  <c r="AY188"/>
  <c r="AY187"/>
  <c r="AY186"/>
  <c r="AY185"/>
  <c r="AY184"/>
  <c r="AY183"/>
  <c r="AY182"/>
  <c r="AY181"/>
  <c r="AY180"/>
  <c r="AY179"/>
  <c r="AY178"/>
  <c r="AY177"/>
  <c r="AY176"/>
  <c r="AY175"/>
  <c r="AY174"/>
  <c r="AY173"/>
  <c r="AY172"/>
  <c r="AY171"/>
  <c r="AY170"/>
  <c r="AY169"/>
  <c r="AY168"/>
  <c r="AY167"/>
  <c r="AY166"/>
  <c r="AY165"/>
  <c r="AY164"/>
  <c r="AY163"/>
  <c r="AY162"/>
  <c r="AY161"/>
  <c r="AY160"/>
  <c r="AY159"/>
  <c r="AY158"/>
  <c r="AY157"/>
  <c r="AY156"/>
  <c r="AY155"/>
  <c r="AY154"/>
  <c r="AY153"/>
  <c r="AY152"/>
  <c r="AY151"/>
  <c r="AY150"/>
  <c r="AY149"/>
  <c r="AY148"/>
  <c r="AY147"/>
  <c r="AY146"/>
  <c r="AY145"/>
  <c r="AY144"/>
  <c r="AY143"/>
  <c r="AY142"/>
  <c r="AY141"/>
  <c r="AY140"/>
  <c r="AY139"/>
  <c r="AY138"/>
  <c r="AY137"/>
  <c r="AY136"/>
  <c r="AY135"/>
  <c r="AY134"/>
  <c r="AY133"/>
  <c r="AY132"/>
  <c r="AY131"/>
  <c r="AY130"/>
  <c r="AY129"/>
  <c r="AY128"/>
  <c r="AY127"/>
  <c r="AY126"/>
  <c r="AY125"/>
  <c r="AY124"/>
  <c r="AY123"/>
  <c r="AY122"/>
  <c r="AY121"/>
  <c r="AY120"/>
  <c r="AY119"/>
  <c r="AY118"/>
  <c r="AY117"/>
  <c r="AY116"/>
  <c r="AY115"/>
  <c r="AY114"/>
  <c r="AY113"/>
  <c r="AY112"/>
  <c r="AY111"/>
  <c r="AY110"/>
  <c r="AY109"/>
  <c r="AY108"/>
  <c r="AY107"/>
  <c r="AY106"/>
  <c r="AY105"/>
  <c r="AY104"/>
  <c r="AY103"/>
  <c r="AY102"/>
  <c r="AY101"/>
  <c r="AY100"/>
  <c r="AY99"/>
  <c r="AY98"/>
  <c r="AY97"/>
  <c r="AY96"/>
  <c r="AY95"/>
  <c r="AY94"/>
  <c r="AY93"/>
  <c r="AY92"/>
  <c r="AY91"/>
  <c r="AY90"/>
  <c r="AY89"/>
  <c r="AY88"/>
  <c r="AY87"/>
  <c r="AY86"/>
  <c r="AY85"/>
  <c r="AY84"/>
  <c r="AY83"/>
  <c r="AY82"/>
  <c r="AY81"/>
  <c r="AY80"/>
  <c r="AY79"/>
  <c r="AY78"/>
  <c r="AY77"/>
  <c r="AU483"/>
  <c r="AU486" s="1"/>
  <c r="AX482"/>
  <c r="AW482"/>
  <c r="AV482"/>
  <c r="AX481"/>
  <c r="AW481"/>
  <c r="AV481"/>
  <c r="AX480"/>
  <c r="AW480"/>
  <c r="AV480"/>
  <c r="AX479"/>
  <c r="AW479"/>
  <c r="AV479"/>
  <c r="AX478"/>
  <c r="AW478"/>
  <c r="AV478"/>
  <c r="AX477"/>
  <c r="AW477"/>
  <c r="AV477"/>
  <c r="AX476"/>
  <c r="AW476"/>
  <c r="AV476"/>
  <c r="AX475"/>
  <c r="AW475"/>
  <c r="AV475"/>
  <c r="AX474"/>
  <c r="AW474"/>
  <c r="AV474"/>
  <c r="AX473"/>
  <c r="AW473"/>
  <c r="AV473"/>
  <c r="AX472"/>
  <c r="AW472"/>
  <c r="AV472"/>
  <c r="AX471"/>
  <c r="AW471"/>
  <c r="AV471"/>
  <c r="AX470"/>
  <c r="AW470"/>
  <c r="AV470"/>
  <c r="AX469"/>
  <c r="AW469"/>
  <c r="AV469"/>
  <c r="AX468"/>
  <c r="AW468"/>
  <c r="AV468"/>
  <c r="AX467"/>
  <c r="AW467"/>
  <c r="AV467"/>
  <c r="AX466"/>
  <c r="AW466"/>
  <c r="AV466"/>
  <c r="AX465"/>
  <c r="AW465"/>
  <c r="AV465"/>
  <c r="AX464"/>
  <c r="AW464"/>
  <c r="AV464"/>
  <c r="AX463"/>
  <c r="AW463"/>
  <c r="AV463"/>
  <c r="AX462"/>
  <c r="AW462"/>
  <c r="AV462"/>
  <c r="AX461"/>
  <c r="AW461"/>
  <c r="AV461"/>
  <c r="AX460"/>
  <c r="AW460"/>
  <c r="AV460"/>
  <c r="AX459"/>
  <c r="AW459"/>
  <c r="AV459"/>
  <c r="AX458"/>
  <c r="AW458"/>
  <c r="AV458"/>
  <c r="AX457"/>
  <c r="AW457"/>
  <c r="AV457"/>
  <c r="AX456"/>
  <c r="AW456"/>
  <c r="AV456"/>
  <c r="AX455"/>
  <c r="AW455"/>
  <c r="AV455"/>
  <c r="AX454"/>
  <c r="AW454"/>
  <c r="AV454"/>
  <c r="AX453"/>
  <c r="AW453"/>
  <c r="AV453"/>
  <c r="AX452"/>
  <c r="AW452"/>
  <c r="AV452"/>
  <c r="AX451"/>
  <c r="AW451"/>
  <c r="AV451"/>
  <c r="AX450"/>
  <c r="AW450"/>
  <c r="AV450"/>
  <c r="AX449"/>
  <c r="AW449"/>
  <c r="AV449"/>
  <c r="AX448"/>
  <c r="AW448"/>
  <c r="AV448"/>
  <c r="AX447"/>
  <c r="AW447"/>
  <c r="AV447"/>
  <c r="AX446"/>
  <c r="AW446"/>
  <c r="AV446"/>
  <c r="AX445"/>
  <c r="AW445"/>
  <c r="AV445"/>
  <c r="AX444"/>
  <c r="AW444"/>
  <c r="AV444"/>
  <c r="AX443"/>
  <c r="AW443"/>
  <c r="AV443"/>
  <c r="AX442"/>
  <c r="AW442"/>
  <c r="AV442"/>
  <c r="AX441"/>
  <c r="AW441"/>
  <c r="AV441"/>
  <c r="AX440"/>
  <c r="AW440"/>
  <c r="AV440"/>
  <c r="AX439"/>
  <c r="AW439"/>
  <c r="AV439"/>
  <c r="AX438"/>
  <c r="AW438"/>
  <c r="AV438"/>
  <c r="AX437"/>
  <c r="AW437"/>
  <c r="AV437"/>
  <c r="AX436"/>
  <c r="AW436"/>
  <c r="AV436"/>
  <c r="AX435"/>
  <c r="AW435"/>
  <c r="AV435"/>
  <c r="AX434"/>
  <c r="AW434"/>
  <c r="AV434"/>
  <c r="AX433"/>
  <c r="AW433"/>
  <c r="AV433"/>
  <c r="AX432"/>
  <c r="AW432"/>
  <c r="AV432"/>
  <c r="AX431"/>
  <c r="AW431"/>
  <c r="AV431"/>
  <c r="AX430"/>
  <c r="AW430"/>
  <c r="AV430"/>
  <c r="AX429"/>
  <c r="AW429"/>
  <c r="AV429"/>
  <c r="AX428"/>
  <c r="AW428"/>
  <c r="AV428"/>
  <c r="AX427"/>
  <c r="AW427"/>
  <c r="AV427"/>
  <c r="AX426"/>
  <c r="AW426"/>
  <c r="AV426"/>
  <c r="AX425"/>
  <c r="AW425"/>
  <c r="AV425"/>
  <c r="AX424"/>
  <c r="AW424"/>
  <c r="AV424"/>
  <c r="AX423"/>
  <c r="AW423"/>
  <c r="AV423"/>
  <c r="AX422"/>
  <c r="AW422"/>
  <c r="AV422"/>
  <c r="AX421"/>
  <c r="AW421"/>
  <c r="AV421"/>
  <c r="AX420"/>
  <c r="AW420"/>
  <c r="AV420"/>
  <c r="AX419"/>
  <c r="AW419"/>
  <c r="AV419"/>
  <c r="AX418"/>
  <c r="AW418"/>
  <c r="AV418"/>
  <c r="AX417"/>
  <c r="AW417"/>
  <c r="AV417"/>
  <c r="AX416"/>
  <c r="AW416"/>
  <c r="AV416"/>
  <c r="AX415"/>
  <c r="AW415"/>
  <c r="AV415"/>
  <c r="AX414"/>
  <c r="AW414"/>
  <c r="AV414"/>
  <c r="AX413"/>
  <c r="AW413"/>
  <c r="AV413"/>
  <c r="AX412"/>
  <c r="AW412"/>
  <c r="AV412"/>
  <c r="AX411"/>
  <c r="AW411"/>
  <c r="AV411"/>
  <c r="AX410"/>
  <c r="AW410"/>
  <c r="AV410"/>
  <c r="AX409"/>
  <c r="AW409"/>
  <c r="AV409"/>
  <c r="AX408"/>
  <c r="AW408"/>
  <c r="AV408"/>
  <c r="AX407"/>
  <c r="AW407"/>
  <c r="AV407"/>
  <c r="AX406"/>
  <c r="AW406"/>
  <c r="AV406"/>
  <c r="AX405"/>
  <c r="AW405"/>
  <c r="AV405"/>
  <c r="AX404"/>
  <c r="AW404"/>
  <c r="AV404"/>
  <c r="AX403"/>
  <c r="AW403"/>
  <c r="AV403"/>
  <c r="AX402"/>
  <c r="AW402"/>
  <c r="AV402"/>
  <c r="AX401"/>
  <c r="AW401"/>
  <c r="AV401"/>
  <c r="AX400"/>
  <c r="AW400"/>
  <c r="AV400"/>
  <c r="AX399"/>
  <c r="AW399"/>
  <c r="AV399"/>
  <c r="AX398"/>
  <c r="AW398"/>
  <c r="AV398"/>
  <c r="AX397"/>
  <c r="AW397"/>
  <c r="AV397"/>
  <c r="AX396"/>
  <c r="AW396"/>
  <c r="AV396"/>
  <c r="AX395"/>
  <c r="AW395"/>
  <c r="AV395"/>
  <c r="AX394"/>
  <c r="AW394"/>
  <c r="AV394"/>
  <c r="AX393"/>
  <c r="AW393"/>
  <c r="AV393"/>
  <c r="AX392"/>
  <c r="AW392"/>
  <c r="AV392"/>
  <c r="AX391"/>
  <c r="AW391"/>
  <c r="AV391"/>
  <c r="AX390"/>
  <c r="AW390"/>
  <c r="AV390"/>
  <c r="AX389"/>
  <c r="AW389"/>
  <c r="AV389"/>
  <c r="AX388"/>
  <c r="AW388"/>
  <c r="AV388"/>
  <c r="AX387"/>
  <c r="AW387"/>
  <c r="AV387"/>
  <c r="AX386"/>
  <c r="AW386"/>
  <c r="AV386"/>
  <c r="AX385"/>
  <c r="AW385"/>
  <c r="AV385"/>
  <c r="AX384"/>
  <c r="AW384"/>
  <c r="AV384"/>
  <c r="AX383"/>
  <c r="AW383"/>
  <c r="AV383"/>
  <c r="AX382"/>
  <c r="AW382"/>
  <c r="AV382"/>
  <c r="AX381"/>
  <c r="AW381"/>
  <c r="AV381"/>
  <c r="AX380"/>
  <c r="AW380"/>
  <c r="AV380"/>
  <c r="AX379"/>
  <c r="AW379"/>
  <c r="AV379"/>
  <c r="AX378"/>
  <c r="AW378"/>
  <c r="AV378"/>
  <c r="AX377"/>
  <c r="AW377"/>
  <c r="AV377"/>
  <c r="AX376"/>
  <c r="AW376"/>
  <c r="AV376"/>
  <c r="AX375"/>
  <c r="AW375"/>
  <c r="AV375"/>
  <c r="AX374"/>
  <c r="AW374"/>
  <c r="AV374"/>
  <c r="AX373"/>
  <c r="AW373"/>
  <c r="AV373"/>
  <c r="AX372"/>
  <c r="AW372"/>
  <c r="AV372"/>
  <c r="AX371"/>
  <c r="AW371"/>
  <c r="AV371"/>
  <c r="AX370"/>
  <c r="AW370"/>
  <c r="AV370"/>
  <c r="AX369"/>
  <c r="AW369"/>
  <c r="AV369"/>
  <c r="AX368"/>
  <c r="AW368"/>
  <c r="AV368"/>
  <c r="AX367"/>
  <c r="AW367"/>
  <c r="AV367"/>
  <c r="AX366"/>
  <c r="AW366"/>
  <c r="AV366"/>
  <c r="AX365"/>
  <c r="AW365"/>
  <c r="AV365"/>
  <c r="AX364"/>
  <c r="AW364"/>
  <c r="AV364"/>
  <c r="AX363"/>
  <c r="AW363"/>
  <c r="AV363"/>
  <c r="AX362"/>
  <c r="AW362"/>
  <c r="AV362"/>
  <c r="AX361"/>
  <c r="AW361"/>
  <c r="AV361"/>
  <c r="AX360"/>
  <c r="AW360"/>
  <c r="AV360"/>
  <c r="AX359"/>
  <c r="AW359"/>
  <c r="AV359"/>
  <c r="AX358"/>
  <c r="AW358"/>
  <c r="AV358"/>
  <c r="AX357"/>
  <c r="AW357"/>
  <c r="AV357"/>
  <c r="AX356"/>
  <c r="AW356"/>
  <c r="AV356"/>
  <c r="AX355"/>
  <c r="AW355"/>
  <c r="AV355"/>
  <c r="AX354"/>
  <c r="AW354"/>
  <c r="AV354"/>
  <c r="AX353"/>
  <c r="AW353"/>
  <c r="AV353"/>
  <c r="AX352"/>
  <c r="AW352"/>
  <c r="AV352"/>
  <c r="AX351"/>
  <c r="AW351"/>
  <c r="AV351"/>
  <c r="AX350"/>
  <c r="AW350"/>
  <c r="AV350"/>
  <c r="AX349"/>
  <c r="AW349"/>
  <c r="AV349"/>
  <c r="AX348"/>
  <c r="AW348"/>
  <c r="AV348"/>
  <c r="AX347"/>
  <c r="AW347"/>
  <c r="AV347"/>
  <c r="AX346"/>
  <c r="AW346"/>
  <c r="AV346"/>
  <c r="AX345"/>
  <c r="AW345"/>
  <c r="AV345"/>
  <c r="AX344"/>
  <c r="AW344"/>
  <c r="AV344"/>
  <c r="AX343"/>
  <c r="AW343"/>
  <c r="AV343"/>
  <c r="AX342"/>
  <c r="AW342"/>
  <c r="AV342"/>
  <c r="AX341"/>
  <c r="AW341"/>
  <c r="AV341"/>
  <c r="AX340"/>
  <c r="AW340"/>
  <c r="AV340"/>
  <c r="AX339"/>
  <c r="AW339"/>
  <c r="AV339"/>
  <c r="AX338"/>
  <c r="AW338"/>
  <c r="AV338"/>
  <c r="AX337"/>
  <c r="AW337"/>
  <c r="AV337"/>
  <c r="AX336"/>
  <c r="AW336"/>
  <c r="AV336"/>
  <c r="AX335"/>
  <c r="AW335"/>
  <c r="AV335"/>
  <c r="AX334"/>
  <c r="AW334"/>
  <c r="AV334"/>
  <c r="AX333"/>
  <c r="AW333"/>
  <c r="AV333"/>
  <c r="AX332"/>
  <c r="AW332"/>
  <c r="AV332"/>
  <c r="AX331"/>
  <c r="AW331"/>
  <c r="AV331"/>
  <c r="AX330"/>
  <c r="AW330"/>
  <c r="AV330"/>
  <c r="AX329"/>
  <c r="AW329"/>
  <c r="AV329"/>
  <c r="AX328"/>
  <c r="AW328"/>
  <c r="AV328"/>
  <c r="AX327"/>
  <c r="AW327"/>
  <c r="AV327"/>
  <c r="AX326"/>
  <c r="AW326"/>
  <c r="AV326"/>
  <c r="AX325"/>
  <c r="AW325"/>
  <c r="AV325"/>
  <c r="AX324"/>
  <c r="AW324"/>
  <c r="AV324"/>
  <c r="AX323"/>
  <c r="AW323"/>
  <c r="AV323"/>
  <c r="AX322"/>
  <c r="AW322"/>
  <c r="AV322"/>
  <c r="AX321"/>
  <c r="AW321"/>
  <c r="AV321"/>
  <c r="AX320"/>
  <c r="AW320"/>
  <c r="AV320"/>
  <c r="AX319"/>
  <c r="AW319"/>
  <c r="AV319"/>
  <c r="AX318"/>
  <c r="AW318"/>
  <c r="AV318"/>
  <c r="AX317"/>
  <c r="AW317"/>
  <c r="AV317"/>
  <c r="AX316"/>
  <c r="AW316"/>
  <c r="AV316"/>
  <c r="AX315"/>
  <c r="AW315"/>
  <c r="AV315"/>
  <c r="AX314"/>
  <c r="AW314"/>
  <c r="AV314"/>
  <c r="AX313"/>
  <c r="AW313"/>
  <c r="AV313"/>
  <c r="AX312"/>
  <c r="AW312"/>
  <c r="AV312"/>
  <c r="AX311"/>
  <c r="AW311"/>
  <c r="AV311"/>
  <c r="AX310"/>
  <c r="AW310"/>
  <c r="AV310"/>
  <c r="AX309"/>
  <c r="AW309"/>
  <c r="AV309"/>
  <c r="AX308"/>
  <c r="AW308"/>
  <c r="AV308"/>
  <c r="AX307"/>
  <c r="AW307"/>
  <c r="AV307"/>
  <c r="AX306"/>
  <c r="AW306"/>
  <c r="AV306"/>
  <c r="AX305"/>
  <c r="AW305"/>
  <c r="AV305"/>
  <c r="AX304"/>
  <c r="AW304"/>
  <c r="AV304"/>
  <c r="AX303"/>
  <c r="AW303"/>
  <c r="AV303"/>
  <c r="AX302"/>
  <c r="AW302"/>
  <c r="AV302"/>
  <c r="AX301"/>
  <c r="AW301"/>
  <c r="AV301"/>
  <c r="AX300"/>
  <c r="AW300"/>
  <c r="AV300"/>
  <c r="AX299"/>
  <c r="AW299"/>
  <c r="AV299"/>
  <c r="AX298"/>
  <c r="AW298"/>
  <c r="AV298"/>
  <c r="AX297"/>
  <c r="AW297"/>
  <c r="AV297"/>
  <c r="AX296"/>
  <c r="AW296"/>
  <c r="AV296"/>
  <c r="AX295"/>
  <c r="AW295"/>
  <c r="AV295"/>
  <c r="AX294"/>
  <c r="AW294"/>
  <c r="AV294"/>
  <c r="AX293"/>
  <c r="AW293"/>
  <c r="AV293"/>
  <c r="AX292"/>
  <c r="AW292"/>
  <c r="AV292"/>
  <c r="AX291"/>
  <c r="AW291"/>
  <c r="AV291"/>
  <c r="AX290"/>
  <c r="AW290"/>
  <c r="AV290"/>
  <c r="AX289"/>
  <c r="AW289"/>
  <c r="AV289"/>
  <c r="AX288"/>
  <c r="AW288"/>
  <c r="AV288"/>
  <c r="AX287"/>
  <c r="AW287"/>
  <c r="AV287"/>
  <c r="AX286"/>
  <c r="AW286"/>
  <c r="AV286"/>
  <c r="AX285"/>
  <c r="AW285"/>
  <c r="AV285"/>
  <c r="AX284"/>
  <c r="AW284"/>
  <c r="AV284"/>
  <c r="AX283"/>
  <c r="AW283"/>
  <c r="AV283"/>
  <c r="AX282"/>
  <c r="AW282"/>
  <c r="AV282"/>
  <c r="AX281"/>
  <c r="AW281"/>
  <c r="AV281"/>
  <c r="AX280"/>
  <c r="AW280"/>
  <c r="AV280"/>
  <c r="AX279"/>
  <c r="AW279"/>
  <c r="AV279"/>
  <c r="AX278"/>
  <c r="AW278"/>
  <c r="AV278"/>
  <c r="AX277"/>
  <c r="AW277"/>
  <c r="AV277"/>
  <c r="AX276"/>
  <c r="AW276"/>
  <c r="AV276"/>
  <c r="AX275"/>
  <c r="AW275"/>
  <c r="AV275"/>
  <c r="AX274"/>
  <c r="AW274"/>
  <c r="AV274"/>
  <c r="AX273"/>
  <c r="AW273"/>
  <c r="AV273"/>
  <c r="AX272"/>
  <c r="AW272"/>
  <c r="AV272"/>
  <c r="AX271"/>
  <c r="AW271"/>
  <c r="AV271"/>
  <c r="AX270"/>
  <c r="AW270"/>
  <c r="AV270"/>
  <c r="AX269"/>
  <c r="AW269"/>
  <c r="AV269"/>
  <c r="AX268"/>
  <c r="AW268"/>
  <c r="AV268"/>
  <c r="AX267"/>
  <c r="AW267"/>
  <c r="AV267"/>
  <c r="AX266"/>
  <c r="AW266"/>
  <c r="AV266"/>
  <c r="AX265"/>
  <c r="AW265"/>
  <c r="AV265"/>
  <c r="AX264"/>
  <c r="AW264"/>
  <c r="AV264"/>
  <c r="AX263"/>
  <c r="AW263"/>
  <c r="AV263"/>
  <c r="AX262"/>
  <c r="AW262"/>
  <c r="AV262"/>
  <c r="AX261"/>
  <c r="AW261"/>
  <c r="AV261"/>
  <c r="AX260"/>
  <c r="AW260"/>
  <c r="AV260"/>
  <c r="AX259"/>
  <c r="AW259"/>
  <c r="AV259"/>
  <c r="AX258"/>
  <c r="AW258"/>
  <c r="AV258"/>
  <c r="AX257"/>
  <c r="AW257"/>
  <c r="AV257"/>
  <c r="AX256"/>
  <c r="AW256"/>
  <c r="AV256"/>
  <c r="AX255"/>
  <c r="AW255"/>
  <c r="AV255"/>
  <c r="AX254"/>
  <c r="AW254"/>
  <c r="AV254"/>
  <c r="AX253"/>
  <c r="AW253"/>
  <c r="AV253"/>
  <c r="AX252"/>
  <c r="AW252"/>
  <c r="AV252"/>
  <c r="AX251"/>
  <c r="AW251"/>
  <c r="AV251"/>
  <c r="AX250"/>
  <c r="AW250"/>
  <c r="AV250"/>
  <c r="AX249"/>
  <c r="AW249"/>
  <c r="AV249"/>
  <c r="AX248"/>
  <c r="AW248"/>
  <c r="AV248"/>
  <c r="AX247"/>
  <c r="AW247"/>
  <c r="AV247"/>
  <c r="AX246"/>
  <c r="AW246"/>
  <c r="AV246"/>
  <c r="AX245"/>
  <c r="AW245"/>
  <c r="AV245"/>
  <c r="AX244"/>
  <c r="AW244"/>
  <c r="AV244"/>
  <c r="AX243"/>
  <c r="AW243"/>
  <c r="AV243"/>
  <c r="AX242"/>
  <c r="AW242"/>
  <c r="AV242"/>
  <c r="AX241"/>
  <c r="AW241"/>
  <c r="AV241"/>
  <c r="AX240"/>
  <c r="AW240"/>
  <c r="AV240"/>
  <c r="AX239"/>
  <c r="AW239"/>
  <c r="AV239"/>
  <c r="AX238"/>
  <c r="AW238"/>
  <c r="AV238"/>
  <c r="AX237"/>
  <c r="AW237"/>
  <c r="AV237"/>
  <c r="AX236"/>
  <c r="AW236"/>
  <c r="AV236"/>
  <c r="AX235"/>
  <c r="AW235"/>
  <c r="AV235"/>
  <c r="AX234"/>
  <c r="AW234"/>
  <c r="AV234"/>
  <c r="AX233"/>
  <c r="AW233"/>
  <c r="AV233"/>
  <c r="AX232"/>
  <c r="AW232"/>
  <c r="AV232"/>
  <c r="AX231"/>
  <c r="AW231"/>
  <c r="AV231"/>
  <c r="AX230"/>
  <c r="AW230"/>
  <c r="AV230"/>
  <c r="AX229"/>
  <c r="AW229"/>
  <c r="AV229"/>
  <c r="AX228"/>
  <c r="AW228"/>
  <c r="AV228"/>
  <c r="AX227"/>
  <c r="AW227"/>
  <c r="AV227"/>
  <c r="AX226"/>
  <c r="AW226"/>
  <c r="AV226"/>
  <c r="AX225"/>
  <c r="AW225"/>
  <c r="AV225"/>
  <c r="AX224"/>
  <c r="AW224"/>
  <c r="AV224"/>
  <c r="AX223"/>
  <c r="AW223"/>
  <c r="AV223"/>
  <c r="AX222"/>
  <c r="AW222"/>
  <c r="AV222"/>
  <c r="AX221"/>
  <c r="AW221"/>
  <c r="AV221"/>
  <c r="AX220"/>
  <c r="AW220"/>
  <c r="AV220"/>
  <c r="AX219"/>
  <c r="AW219"/>
  <c r="AV219"/>
  <c r="AX218"/>
  <c r="AW218"/>
  <c r="AV218"/>
  <c r="AX217"/>
  <c r="AW217"/>
  <c r="AV217"/>
  <c r="AX216"/>
  <c r="AW216"/>
  <c r="AV216"/>
  <c r="AX215"/>
  <c r="AW215"/>
  <c r="AV215"/>
  <c r="AX214"/>
  <c r="AW214"/>
  <c r="AV214"/>
  <c r="AX213"/>
  <c r="AW213"/>
  <c r="AV213"/>
  <c r="AX212"/>
  <c r="AW212"/>
  <c r="AV212"/>
  <c r="AX211"/>
  <c r="AW211"/>
  <c r="AV211"/>
  <c r="AX210"/>
  <c r="AW210"/>
  <c r="AV210"/>
  <c r="AX209"/>
  <c r="AW209"/>
  <c r="AV209"/>
  <c r="AX208"/>
  <c r="AW208"/>
  <c r="AV208"/>
  <c r="AX207"/>
  <c r="AW207"/>
  <c r="AV207"/>
  <c r="AX206"/>
  <c r="AW206"/>
  <c r="AV206"/>
  <c r="AX205"/>
  <c r="AW205"/>
  <c r="AV205"/>
  <c r="AX204"/>
  <c r="AW204"/>
  <c r="AV204"/>
  <c r="AX203"/>
  <c r="AW203"/>
  <c r="AV203"/>
  <c r="AX202"/>
  <c r="AW202"/>
  <c r="AV202"/>
  <c r="AX201"/>
  <c r="AW201"/>
  <c r="AV201"/>
  <c r="AX200"/>
  <c r="AW200"/>
  <c r="AV200"/>
  <c r="AX199"/>
  <c r="AW199"/>
  <c r="AV199"/>
  <c r="AX198"/>
  <c r="AW198"/>
  <c r="AV198"/>
  <c r="AX197"/>
  <c r="AW197"/>
  <c r="AV197"/>
  <c r="AX196"/>
  <c r="AW196"/>
  <c r="AV196"/>
  <c r="AX195"/>
  <c r="AW195"/>
  <c r="AV195"/>
  <c r="AX194"/>
  <c r="AW194"/>
  <c r="AV194"/>
  <c r="AX193"/>
  <c r="AW193"/>
  <c r="AV193"/>
  <c r="AX192"/>
  <c r="AW192"/>
  <c r="AV192"/>
  <c r="AX191"/>
  <c r="AW191"/>
  <c r="AV191"/>
  <c r="AX190"/>
  <c r="AW190"/>
  <c r="AV190"/>
  <c r="AX189"/>
  <c r="AW189"/>
  <c r="AV189"/>
  <c r="AX188"/>
  <c r="AW188"/>
  <c r="AV188"/>
  <c r="AX187"/>
  <c r="AW187"/>
  <c r="AV187"/>
  <c r="AX186"/>
  <c r="AW186"/>
  <c r="AV186"/>
  <c r="AX185"/>
  <c r="AW185"/>
  <c r="AV185"/>
  <c r="AX184"/>
  <c r="AW184"/>
  <c r="AV184"/>
  <c r="AX183"/>
  <c r="AW183"/>
  <c r="AV183"/>
  <c r="AX182"/>
  <c r="AW182"/>
  <c r="AV182"/>
  <c r="AX181"/>
  <c r="AW181"/>
  <c r="AV181"/>
  <c r="AX180"/>
  <c r="AW180"/>
  <c r="AV180"/>
  <c r="AX179"/>
  <c r="AW179"/>
  <c r="AV179"/>
  <c r="AX178"/>
  <c r="AW178"/>
  <c r="AV178"/>
  <c r="AX177"/>
  <c r="AW177"/>
  <c r="AV177"/>
  <c r="AX176"/>
  <c r="AW176"/>
  <c r="AV176"/>
  <c r="AX175"/>
  <c r="AW175"/>
  <c r="AV175"/>
  <c r="AX174"/>
  <c r="AW174"/>
  <c r="AV174"/>
  <c r="AX173"/>
  <c r="AW173"/>
  <c r="AV173"/>
  <c r="AX172"/>
  <c r="AW172"/>
  <c r="AV172"/>
  <c r="AX171"/>
  <c r="AW171"/>
  <c r="AV171"/>
  <c r="AX170"/>
  <c r="AW170"/>
  <c r="AV170"/>
  <c r="AX169"/>
  <c r="AW169"/>
  <c r="AV169"/>
  <c r="AX168"/>
  <c r="AW168"/>
  <c r="AV168"/>
  <c r="AX167"/>
  <c r="AW167"/>
  <c r="AV167"/>
  <c r="AX166"/>
  <c r="AW166"/>
  <c r="AV166"/>
  <c r="AX165"/>
  <c r="AW165"/>
  <c r="AV165"/>
  <c r="AX164"/>
  <c r="AW164"/>
  <c r="AV164"/>
  <c r="AX163"/>
  <c r="AW163"/>
  <c r="AV163"/>
  <c r="AX162"/>
  <c r="AW162"/>
  <c r="AV162"/>
  <c r="AX161"/>
  <c r="AW161"/>
  <c r="AV161"/>
  <c r="AX160"/>
  <c r="AW160"/>
  <c r="AV160"/>
  <c r="AX159"/>
  <c r="AW159"/>
  <c r="AV159"/>
  <c r="AX158"/>
  <c r="AW158"/>
  <c r="AV158"/>
  <c r="AX157"/>
  <c r="AW157"/>
  <c r="AV157"/>
  <c r="AX156"/>
  <c r="AW156"/>
  <c r="AV156"/>
  <c r="AX155"/>
  <c r="AW155"/>
  <c r="AV155"/>
  <c r="AX154"/>
  <c r="AW154"/>
  <c r="AV154"/>
  <c r="AX153"/>
  <c r="AW153"/>
  <c r="AV153"/>
  <c r="AX152"/>
  <c r="AW152"/>
  <c r="AV152"/>
  <c r="AX151"/>
  <c r="AW151"/>
  <c r="AV151"/>
  <c r="AX150"/>
  <c r="AW150"/>
  <c r="AV150"/>
  <c r="AX149"/>
  <c r="AW149"/>
  <c r="AV149"/>
  <c r="AX148"/>
  <c r="AW148"/>
  <c r="AV148"/>
  <c r="AX147"/>
  <c r="AW147"/>
  <c r="AV147"/>
  <c r="AX146"/>
  <c r="AW146"/>
  <c r="AV146"/>
  <c r="AX145"/>
  <c r="AW145"/>
  <c r="AV145"/>
  <c r="AX144"/>
  <c r="AW144"/>
  <c r="AV144"/>
  <c r="AX143"/>
  <c r="AW143"/>
  <c r="AV143"/>
  <c r="AX142"/>
  <c r="AW142"/>
  <c r="AV142"/>
  <c r="AX141"/>
  <c r="AW141"/>
  <c r="AV141"/>
  <c r="AX140"/>
  <c r="AW140"/>
  <c r="AV140"/>
  <c r="AX139"/>
  <c r="AW139"/>
  <c r="AV139"/>
  <c r="AX138"/>
  <c r="AW138"/>
  <c r="AV138"/>
  <c r="AX137"/>
  <c r="AW137"/>
  <c r="AV137"/>
  <c r="AX136"/>
  <c r="AW136"/>
  <c r="AV136"/>
  <c r="AX135"/>
  <c r="AW135"/>
  <c r="AV135"/>
  <c r="AX134"/>
  <c r="AW134"/>
  <c r="AV134"/>
  <c r="AX133"/>
  <c r="AW133"/>
  <c r="AV133"/>
  <c r="AX132"/>
  <c r="AW132"/>
  <c r="AV132"/>
  <c r="AX131"/>
  <c r="AW131"/>
  <c r="AV131"/>
  <c r="AX130"/>
  <c r="AW130"/>
  <c r="AV130"/>
  <c r="AX129"/>
  <c r="AW129"/>
  <c r="AV129"/>
  <c r="AX128"/>
  <c r="AW128"/>
  <c r="AV128"/>
  <c r="AX127"/>
  <c r="AW127"/>
  <c r="AV127"/>
  <c r="AX126"/>
  <c r="AW126"/>
  <c r="AV126"/>
  <c r="AX125"/>
  <c r="AW125"/>
  <c r="AV125"/>
  <c r="AX124"/>
  <c r="AW124"/>
  <c r="AV124"/>
  <c r="AX123"/>
  <c r="AW123"/>
  <c r="AV123"/>
  <c r="AX122"/>
  <c r="AW122"/>
  <c r="AV122"/>
  <c r="AX121"/>
  <c r="AW121"/>
  <c r="AV121"/>
  <c r="AX120"/>
  <c r="AW120"/>
  <c r="AV120"/>
  <c r="AX119"/>
  <c r="AW119"/>
  <c r="AV119"/>
  <c r="AX118"/>
  <c r="AW118"/>
  <c r="AV118"/>
  <c r="AX117"/>
  <c r="AW117"/>
  <c r="AV117"/>
  <c r="AX116"/>
  <c r="AW116"/>
  <c r="AV116"/>
  <c r="AX115"/>
  <c r="AW115"/>
  <c r="AV115"/>
  <c r="AX114"/>
  <c r="AW114"/>
  <c r="AV114"/>
  <c r="AX113"/>
  <c r="AW113"/>
  <c r="AV113"/>
  <c r="AX112"/>
  <c r="AW112"/>
  <c r="AV112"/>
  <c r="AX111"/>
  <c r="AW111"/>
  <c r="AV111"/>
  <c r="AX110"/>
  <c r="AW110"/>
  <c r="AV110"/>
  <c r="AX109"/>
  <c r="AW109"/>
  <c r="AV109"/>
  <c r="AX108"/>
  <c r="AW108"/>
  <c r="AV108"/>
  <c r="AX107"/>
  <c r="AW107"/>
  <c r="AV107"/>
  <c r="AX106"/>
  <c r="AW106"/>
  <c r="AV106"/>
  <c r="AX105"/>
  <c r="AW105"/>
  <c r="AV105"/>
  <c r="AX104"/>
  <c r="AW104"/>
  <c r="AV104"/>
  <c r="AX103"/>
  <c r="AW103"/>
  <c r="AV103"/>
  <c r="AX102"/>
  <c r="AW102"/>
  <c r="AV102"/>
  <c r="AX101"/>
  <c r="AW101"/>
  <c r="AV101"/>
  <c r="AX100"/>
  <c r="AW100"/>
  <c r="AV100"/>
  <c r="AX99"/>
  <c r="AW99"/>
  <c r="AV99"/>
  <c r="AX98"/>
  <c r="AW98"/>
  <c r="AV98"/>
  <c r="AX97"/>
  <c r="AW97"/>
  <c r="AV97"/>
  <c r="AX96"/>
  <c r="AW96"/>
  <c r="AV96"/>
  <c r="AX95"/>
  <c r="AW95"/>
  <c r="AV95"/>
  <c r="AX94"/>
  <c r="AW94"/>
  <c r="AV94"/>
  <c r="AX93"/>
  <c r="AW93"/>
  <c r="AV93"/>
  <c r="AX92"/>
  <c r="AW92"/>
  <c r="AV92"/>
  <c r="AX91"/>
  <c r="AW91"/>
  <c r="AV91"/>
  <c r="AX90"/>
  <c r="AW90"/>
  <c r="AV90"/>
  <c r="AX89"/>
  <c r="AW89"/>
  <c r="AV89"/>
  <c r="AX88"/>
  <c r="AW88"/>
  <c r="AV88"/>
  <c r="AX87"/>
  <c r="AW87"/>
  <c r="AV87"/>
  <c r="AX86"/>
  <c r="AW86"/>
  <c r="AV86"/>
  <c r="AX85"/>
  <c r="AW85"/>
  <c r="AV85"/>
  <c r="AX84"/>
  <c r="AW84"/>
  <c r="AV84"/>
  <c r="AX83"/>
  <c r="AW83"/>
  <c r="AV83"/>
  <c r="AX82"/>
  <c r="AW82"/>
  <c r="AV82"/>
  <c r="AX81"/>
  <c r="AW81"/>
  <c r="AV81"/>
  <c r="AX80"/>
  <c r="AW80"/>
  <c r="AV80"/>
  <c r="AX79"/>
  <c r="AW79"/>
  <c r="AV79"/>
  <c r="AX78"/>
  <c r="AW78"/>
  <c r="AV78"/>
  <c r="AX77"/>
  <c r="AW77"/>
  <c r="AV77"/>
  <c r="AX76"/>
  <c r="AW76"/>
  <c r="AV76"/>
  <c r="AX75"/>
  <c r="AW75"/>
  <c r="AV75"/>
  <c r="AX74"/>
  <c r="AW74"/>
  <c r="AV74"/>
  <c r="AX73"/>
  <c r="AW73"/>
  <c r="AV73"/>
  <c r="AX72"/>
  <c r="AW72"/>
  <c r="AV72"/>
  <c r="AX71"/>
  <c r="AW71"/>
  <c r="AV71"/>
  <c r="AY71" s="1"/>
  <c r="AX70"/>
  <c r="AW70"/>
  <c r="AV70"/>
  <c r="AX69"/>
  <c r="AW69"/>
  <c r="AV69"/>
  <c r="AX68"/>
  <c r="AW68"/>
  <c r="AV68"/>
  <c r="AX67"/>
  <c r="AW67"/>
  <c r="AV67"/>
  <c r="AY67" s="1"/>
  <c r="AX66"/>
  <c r="AW66"/>
  <c r="AV66"/>
  <c r="AX65"/>
  <c r="AW65"/>
  <c r="AV65"/>
  <c r="AX64"/>
  <c r="AW64"/>
  <c r="AV64"/>
  <c r="AX63"/>
  <c r="AW63"/>
  <c r="AV63"/>
  <c r="AY63" s="1"/>
  <c r="AX62"/>
  <c r="AW62"/>
  <c r="AV62"/>
  <c r="AX61"/>
  <c r="AW61"/>
  <c r="AV61"/>
  <c r="AX60"/>
  <c r="AW60"/>
  <c r="AV60"/>
  <c r="AX59"/>
  <c r="AW59"/>
  <c r="AV59"/>
  <c r="AY59" s="1"/>
  <c r="AX58"/>
  <c r="AW58"/>
  <c r="AV58"/>
  <c r="AX57"/>
  <c r="AW57"/>
  <c r="AV57"/>
  <c r="AX56"/>
  <c r="AW56"/>
  <c r="AV56"/>
  <c r="AX55"/>
  <c r="AW55"/>
  <c r="AV55"/>
  <c r="AY55" s="1"/>
  <c r="AX54"/>
  <c r="AW54"/>
  <c r="AV54"/>
  <c r="AX53"/>
  <c r="AW53"/>
  <c r="AV53"/>
  <c r="AX52"/>
  <c r="AW52"/>
  <c r="AV52"/>
  <c r="AX51"/>
  <c r="AW51"/>
  <c r="AV51"/>
  <c r="AY51" s="1"/>
  <c r="AX50"/>
  <c r="AW50"/>
  <c r="AV50"/>
  <c r="AX49"/>
  <c r="AW49"/>
  <c r="AV49"/>
  <c r="AX48"/>
  <c r="AW48"/>
  <c r="AV48"/>
  <c r="AX47"/>
  <c r="AW47"/>
  <c r="AV47"/>
  <c r="AY47" s="1"/>
  <c r="AX46"/>
  <c r="AW46"/>
  <c r="AV46"/>
  <c r="AX45"/>
  <c r="AW45"/>
  <c r="AV45"/>
  <c r="AX44"/>
  <c r="AW44"/>
  <c r="AV44"/>
  <c r="AX43"/>
  <c r="AW43"/>
  <c r="AV43"/>
  <c r="AY43" s="1"/>
  <c r="AX42"/>
  <c r="AW42"/>
  <c r="AV42"/>
  <c r="AX41"/>
  <c r="AW41"/>
  <c r="AV41"/>
  <c r="AX40"/>
  <c r="AW40"/>
  <c r="AV40"/>
  <c r="AX39"/>
  <c r="AW39"/>
  <c r="AV39"/>
  <c r="AY39" s="1"/>
  <c r="AX38"/>
  <c r="AW38"/>
  <c r="AV38"/>
  <c r="AX37"/>
  <c r="AW37"/>
  <c r="AV37"/>
  <c r="AX36"/>
  <c r="AW36"/>
  <c r="AV36"/>
  <c r="AX35"/>
  <c r="AW35"/>
  <c r="AV35"/>
  <c r="AY35" s="1"/>
  <c r="AX34"/>
  <c r="AW34"/>
  <c r="AV34"/>
  <c r="AX33"/>
  <c r="AW33"/>
  <c r="AV33"/>
  <c r="AX32"/>
  <c r="AW32"/>
  <c r="AV32"/>
  <c r="AX31"/>
  <c r="AW31"/>
  <c r="AV31"/>
  <c r="AY31" s="1"/>
  <c r="AX30"/>
  <c r="AW30"/>
  <c r="AV30"/>
  <c r="AX29"/>
  <c r="AW29"/>
  <c r="AV29"/>
  <c r="AX28"/>
  <c r="AW28"/>
  <c r="AV28"/>
  <c r="AX27"/>
  <c r="AW27"/>
  <c r="AV27"/>
  <c r="AY27" s="1"/>
  <c r="AX26"/>
  <c r="AW26"/>
  <c r="AV26"/>
  <c r="AX25"/>
  <c r="AW25"/>
  <c r="AV25"/>
  <c r="AX24"/>
  <c r="AW24"/>
  <c r="AV24"/>
  <c r="AX23"/>
  <c r="AW23"/>
  <c r="AV23"/>
  <c r="AY23" s="1"/>
  <c r="AX22"/>
  <c r="AW22"/>
  <c r="AV22"/>
  <c r="AX21"/>
  <c r="AW21"/>
  <c r="AV21"/>
  <c r="AX20"/>
  <c r="AW20"/>
  <c r="AV20"/>
  <c r="AX19"/>
  <c r="AW19"/>
  <c r="AV19"/>
  <c r="AY19" s="1"/>
  <c r="AX18"/>
  <c r="AW18"/>
  <c r="AV18"/>
  <c r="AX17"/>
  <c r="AW17"/>
  <c r="AV17"/>
  <c r="AX16"/>
  <c r="AW16"/>
  <c r="AV16"/>
  <c r="AX15"/>
  <c r="AW15"/>
  <c r="AV15"/>
  <c r="AY15" s="1"/>
  <c r="AX14"/>
  <c r="AW14"/>
  <c r="AV14"/>
  <c r="AX13"/>
  <c r="AW13"/>
  <c r="AV13"/>
  <c r="AX12"/>
  <c r="AW12"/>
  <c r="AV12"/>
  <c r="AX11"/>
  <c r="AW11"/>
  <c r="AV11"/>
  <c r="AY11" s="1"/>
  <c r="AX10"/>
  <c r="AW10"/>
  <c r="AV10"/>
  <c r="AX9"/>
  <c r="AW9"/>
  <c r="AV9"/>
  <c r="AP482"/>
  <c r="AO482"/>
  <c r="AN482"/>
  <c r="AM482"/>
  <c r="AL482"/>
  <c r="AK482"/>
  <c r="AJ482"/>
  <c r="AI482"/>
  <c r="AH482"/>
  <c r="AG482"/>
  <c r="AF482"/>
  <c r="AE482"/>
  <c r="AD482"/>
  <c r="AC482"/>
  <c r="AB482"/>
  <c r="AA482"/>
  <c r="Z482"/>
  <c r="Y482"/>
  <c r="X482"/>
  <c r="W482"/>
  <c r="V482"/>
  <c r="AP481"/>
  <c r="AO481"/>
  <c r="AN481"/>
  <c r="AM481"/>
  <c r="AL481"/>
  <c r="AK481"/>
  <c r="AJ481"/>
  <c r="AI481"/>
  <c r="AH481"/>
  <c r="AG481"/>
  <c r="AF481"/>
  <c r="AE481"/>
  <c r="AD481"/>
  <c r="AC481"/>
  <c r="AB481"/>
  <c r="AA481"/>
  <c r="Z481"/>
  <c r="Y481"/>
  <c r="X481"/>
  <c r="W481"/>
  <c r="V481"/>
  <c r="AP480"/>
  <c r="AO480"/>
  <c r="AN480"/>
  <c r="AM480"/>
  <c r="AL480"/>
  <c r="AK480"/>
  <c r="AJ480"/>
  <c r="AI480"/>
  <c r="AH480"/>
  <c r="AG480"/>
  <c r="AF480"/>
  <c r="AE480"/>
  <c r="AD480"/>
  <c r="AC480"/>
  <c r="AB480"/>
  <c r="AA480"/>
  <c r="Z480"/>
  <c r="Y480"/>
  <c r="X480"/>
  <c r="W480"/>
  <c r="V480"/>
  <c r="AP479"/>
  <c r="AO479"/>
  <c r="AN479"/>
  <c r="AM479"/>
  <c r="AL479"/>
  <c r="AK479"/>
  <c r="AJ479"/>
  <c r="AI479"/>
  <c r="AH479"/>
  <c r="AG479"/>
  <c r="AF479"/>
  <c r="AE479"/>
  <c r="AD479"/>
  <c r="AC479"/>
  <c r="AB479"/>
  <c r="AA479"/>
  <c r="Z479"/>
  <c r="Y479"/>
  <c r="X479"/>
  <c r="W479"/>
  <c r="V479"/>
  <c r="AP478"/>
  <c r="AO478"/>
  <c r="AN478"/>
  <c r="AM478"/>
  <c r="AL478"/>
  <c r="AK478"/>
  <c r="AJ478"/>
  <c r="AI478"/>
  <c r="AH478"/>
  <c r="AG478"/>
  <c r="AF478"/>
  <c r="AE478"/>
  <c r="AD478"/>
  <c r="AC478"/>
  <c r="AB478"/>
  <c r="AA478"/>
  <c r="Z478"/>
  <c r="Y478"/>
  <c r="X478"/>
  <c r="W478"/>
  <c r="V478"/>
  <c r="AP477"/>
  <c r="AO477"/>
  <c r="AN477"/>
  <c r="AM477"/>
  <c r="AL477"/>
  <c r="AK477"/>
  <c r="AJ477"/>
  <c r="AI477"/>
  <c r="AH477"/>
  <c r="AG477"/>
  <c r="AF477"/>
  <c r="AE477"/>
  <c r="AD477"/>
  <c r="AC477"/>
  <c r="AB477"/>
  <c r="AA477"/>
  <c r="Z477"/>
  <c r="Y477"/>
  <c r="X477"/>
  <c r="W477"/>
  <c r="V477"/>
  <c r="AP476"/>
  <c r="AO476"/>
  <c r="AN476"/>
  <c r="AM476"/>
  <c r="AL476"/>
  <c r="AK476"/>
  <c r="AJ476"/>
  <c r="AI476"/>
  <c r="AH476"/>
  <c r="AG476"/>
  <c r="AF476"/>
  <c r="AE476"/>
  <c r="AD476"/>
  <c r="AC476"/>
  <c r="AB476"/>
  <c r="AA476"/>
  <c r="Z476"/>
  <c r="Y476"/>
  <c r="X476"/>
  <c r="W476"/>
  <c r="V476"/>
  <c r="AP475"/>
  <c r="AO475"/>
  <c r="AN475"/>
  <c r="AM475"/>
  <c r="AL475"/>
  <c r="AK475"/>
  <c r="AJ475"/>
  <c r="AI475"/>
  <c r="AH475"/>
  <c r="AG475"/>
  <c r="AF475"/>
  <c r="AE475"/>
  <c r="AD475"/>
  <c r="AC475"/>
  <c r="AB475"/>
  <c r="AA475"/>
  <c r="Z475"/>
  <c r="Y475"/>
  <c r="X475"/>
  <c r="W475"/>
  <c r="V475"/>
  <c r="AP474"/>
  <c r="AO474"/>
  <c r="AN474"/>
  <c r="AM474"/>
  <c r="AL474"/>
  <c r="AK474"/>
  <c r="AJ474"/>
  <c r="AI474"/>
  <c r="AH474"/>
  <c r="AG474"/>
  <c r="AF474"/>
  <c r="AE474"/>
  <c r="AD474"/>
  <c r="AC474"/>
  <c r="AB474"/>
  <c r="AA474"/>
  <c r="Z474"/>
  <c r="Y474"/>
  <c r="X474"/>
  <c r="W474"/>
  <c r="V474"/>
  <c r="AP473"/>
  <c r="AO473"/>
  <c r="AN473"/>
  <c r="AM473"/>
  <c r="AL473"/>
  <c r="AK473"/>
  <c r="AJ473"/>
  <c r="AI473"/>
  <c r="AH473"/>
  <c r="AG473"/>
  <c r="AF473"/>
  <c r="AE473"/>
  <c r="AD473"/>
  <c r="AC473"/>
  <c r="AB473"/>
  <c r="AA473"/>
  <c r="Z473"/>
  <c r="Y473"/>
  <c r="X473"/>
  <c r="W473"/>
  <c r="V473"/>
  <c r="AP472"/>
  <c r="AO472"/>
  <c r="AN472"/>
  <c r="AM472"/>
  <c r="AL472"/>
  <c r="AK472"/>
  <c r="AJ472"/>
  <c r="AI472"/>
  <c r="AH472"/>
  <c r="AG472"/>
  <c r="AF472"/>
  <c r="AE472"/>
  <c r="AD472"/>
  <c r="AC472"/>
  <c r="AB472"/>
  <c r="AA472"/>
  <c r="Z472"/>
  <c r="Y472"/>
  <c r="X472"/>
  <c r="W472"/>
  <c r="V472"/>
  <c r="AP471"/>
  <c r="AO471"/>
  <c r="AN471"/>
  <c r="AM471"/>
  <c r="AL471"/>
  <c r="AK471"/>
  <c r="AJ471"/>
  <c r="AI471"/>
  <c r="AH471"/>
  <c r="AG471"/>
  <c r="AF471"/>
  <c r="AE471"/>
  <c r="AD471"/>
  <c r="AC471"/>
  <c r="AB471"/>
  <c r="AA471"/>
  <c r="Z471"/>
  <c r="Y471"/>
  <c r="X471"/>
  <c r="W471"/>
  <c r="V471"/>
  <c r="AP470"/>
  <c r="AO470"/>
  <c r="AN470"/>
  <c r="AM470"/>
  <c r="AL470"/>
  <c r="AK470"/>
  <c r="AJ470"/>
  <c r="AI470"/>
  <c r="AH470"/>
  <c r="AG470"/>
  <c r="AF470"/>
  <c r="AE470"/>
  <c r="AD470"/>
  <c r="AC470"/>
  <c r="AB470"/>
  <c r="AA470"/>
  <c r="Z470"/>
  <c r="Y470"/>
  <c r="X470"/>
  <c r="W470"/>
  <c r="V470"/>
  <c r="AP469"/>
  <c r="AO469"/>
  <c r="AN469"/>
  <c r="AM469"/>
  <c r="AL469"/>
  <c r="AK469"/>
  <c r="AJ469"/>
  <c r="AI469"/>
  <c r="AH469"/>
  <c r="AG469"/>
  <c r="AF469"/>
  <c r="AE469"/>
  <c r="AD469"/>
  <c r="AC469"/>
  <c r="AB469"/>
  <c r="AA469"/>
  <c r="Z469"/>
  <c r="Y469"/>
  <c r="X469"/>
  <c r="W469"/>
  <c r="V469"/>
  <c r="AP468"/>
  <c r="AO468"/>
  <c r="AN468"/>
  <c r="AM468"/>
  <c r="AL468"/>
  <c r="AK468"/>
  <c r="AJ468"/>
  <c r="AI468"/>
  <c r="AH468"/>
  <c r="AG468"/>
  <c r="AF468"/>
  <c r="AE468"/>
  <c r="AD468"/>
  <c r="AC468"/>
  <c r="AB468"/>
  <c r="AA468"/>
  <c r="Z468"/>
  <c r="Y468"/>
  <c r="X468"/>
  <c r="W468"/>
  <c r="V468"/>
  <c r="AP467"/>
  <c r="AO467"/>
  <c r="AN467"/>
  <c r="AM467"/>
  <c r="AL467"/>
  <c r="AK467"/>
  <c r="AJ467"/>
  <c r="AI467"/>
  <c r="AH467"/>
  <c r="AG467"/>
  <c r="AF467"/>
  <c r="AE467"/>
  <c r="AD467"/>
  <c r="AC467"/>
  <c r="AB467"/>
  <c r="AA467"/>
  <c r="Z467"/>
  <c r="Y467"/>
  <c r="X467"/>
  <c r="W467"/>
  <c r="V467"/>
  <c r="AP466"/>
  <c r="AO466"/>
  <c r="AN466"/>
  <c r="AM466"/>
  <c r="AL466"/>
  <c r="AK466"/>
  <c r="AJ466"/>
  <c r="AI466"/>
  <c r="AH466"/>
  <c r="AG466"/>
  <c r="AF466"/>
  <c r="AE466"/>
  <c r="AD466"/>
  <c r="AC466"/>
  <c r="AB466"/>
  <c r="AA466"/>
  <c r="Z466"/>
  <c r="Y466"/>
  <c r="X466"/>
  <c r="W466"/>
  <c r="V466"/>
  <c r="AP465"/>
  <c r="AO465"/>
  <c r="AN465"/>
  <c r="AM465"/>
  <c r="AL465"/>
  <c r="AK465"/>
  <c r="AJ465"/>
  <c r="AI465"/>
  <c r="AH465"/>
  <c r="AG465"/>
  <c r="AF465"/>
  <c r="AE465"/>
  <c r="AD465"/>
  <c r="AC465"/>
  <c r="AB465"/>
  <c r="AA465"/>
  <c r="Z465"/>
  <c r="Y465"/>
  <c r="X465"/>
  <c r="W465"/>
  <c r="V465"/>
  <c r="AP464"/>
  <c r="AO464"/>
  <c r="AN464"/>
  <c r="AM464"/>
  <c r="AL464"/>
  <c r="AK464"/>
  <c r="AJ464"/>
  <c r="AI464"/>
  <c r="AH464"/>
  <c r="AG464"/>
  <c r="AF464"/>
  <c r="AE464"/>
  <c r="AD464"/>
  <c r="AC464"/>
  <c r="AB464"/>
  <c r="AA464"/>
  <c r="Z464"/>
  <c r="Y464"/>
  <c r="X464"/>
  <c r="W464"/>
  <c r="V464"/>
  <c r="AP463"/>
  <c r="AO463"/>
  <c r="AN463"/>
  <c r="AM463"/>
  <c r="AL463"/>
  <c r="AK463"/>
  <c r="AJ463"/>
  <c r="AI463"/>
  <c r="AH463"/>
  <c r="AG463"/>
  <c r="AF463"/>
  <c r="AE463"/>
  <c r="AD463"/>
  <c r="AC463"/>
  <c r="AB463"/>
  <c r="AA463"/>
  <c r="Z463"/>
  <c r="Y463"/>
  <c r="X463"/>
  <c r="W463"/>
  <c r="V463"/>
  <c r="AP462"/>
  <c r="AO462"/>
  <c r="AN462"/>
  <c r="AM462"/>
  <c r="AL462"/>
  <c r="AK462"/>
  <c r="AJ462"/>
  <c r="AI462"/>
  <c r="AH462"/>
  <c r="AG462"/>
  <c r="AF462"/>
  <c r="AE462"/>
  <c r="AD462"/>
  <c r="AC462"/>
  <c r="AB462"/>
  <c r="AA462"/>
  <c r="Z462"/>
  <c r="Y462"/>
  <c r="X462"/>
  <c r="W462"/>
  <c r="V462"/>
  <c r="AP461"/>
  <c r="AO461"/>
  <c r="AN461"/>
  <c r="AM461"/>
  <c r="AL461"/>
  <c r="AK461"/>
  <c r="AJ461"/>
  <c r="AI461"/>
  <c r="AH461"/>
  <c r="AG461"/>
  <c r="AF461"/>
  <c r="AE461"/>
  <c r="AD461"/>
  <c r="AC461"/>
  <c r="AB461"/>
  <c r="AA461"/>
  <c r="Z461"/>
  <c r="Y461"/>
  <c r="X461"/>
  <c r="W461"/>
  <c r="V461"/>
  <c r="AP460"/>
  <c r="AO460"/>
  <c r="AN460"/>
  <c r="AM460"/>
  <c r="AL460"/>
  <c r="AK460"/>
  <c r="AJ460"/>
  <c r="AI460"/>
  <c r="AH460"/>
  <c r="AG460"/>
  <c r="AF460"/>
  <c r="AE460"/>
  <c r="AD460"/>
  <c r="AC460"/>
  <c r="AB460"/>
  <c r="AA460"/>
  <c r="Z460"/>
  <c r="Y460"/>
  <c r="X460"/>
  <c r="W460"/>
  <c r="V460"/>
  <c r="AP459"/>
  <c r="AO459"/>
  <c r="AN459"/>
  <c r="AM459"/>
  <c r="AL459"/>
  <c r="AK459"/>
  <c r="AJ459"/>
  <c r="AI459"/>
  <c r="AH459"/>
  <c r="AG459"/>
  <c r="AF459"/>
  <c r="AE459"/>
  <c r="AD459"/>
  <c r="AC459"/>
  <c r="AB459"/>
  <c r="AA459"/>
  <c r="Z459"/>
  <c r="Y459"/>
  <c r="X459"/>
  <c r="W459"/>
  <c r="V459"/>
  <c r="AP458"/>
  <c r="AO458"/>
  <c r="AN458"/>
  <c r="AM458"/>
  <c r="AL458"/>
  <c r="AK458"/>
  <c r="AJ458"/>
  <c r="AI458"/>
  <c r="AH458"/>
  <c r="AG458"/>
  <c r="AF458"/>
  <c r="AE458"/>
  <c r="AD458"/>
  <c r="AC458"/>
  <c r="AB458"/>
  <c r="AA458"/>
  <c r="Z458"/>
  <c r="Y458"/>
  <c r="X458"/>
  <c r="W458"/>
  <c r="V458"/>
  <c r="AP457"/>
  <c r="AO457"/>
  <c r="AN457"/>
  <c r="AM457"/>
  <c r="AL457"/>
  <c r="AK457"/>
  <c r="AJ457"/>
  <c r="AI457"/>
  <c r="AH457"/>
  <c r="AG457"/>
  <c r="AF457"/>
  <c r="AE457"/>
  <c r="AD457"/>
  <c r="AC457"/>
  <c r="AB457"/>
  <c r="AA457"/>
  <c r="Z457"/>
  <c r="Y457"/>
  <c r="X457"/>
  <c r="W457"/>
  <c r="V457"/>
  <c r="AP456"/>
  <c r="AO456"/>
  <c r="AN456"/>
  <c r="AM456"/>
  <c r="AL456"/>
  <c r="AK456"/>
  <c r="AJ456"/>
  <c r="AI456"/>
  <c r="AH456"/>
  <c r="AG456"/>
  <c r="AF456"/>
  <c r="AE456"/>
  <c r="AD456"/>
  <c r="AC456"/>
  <c r="AB456"/>
  <c r="AA456"/>
  <c r="Z456"/>
  <c r="Y456"/>
  <c r="X456"/>
  <c r="W456"/>
  <c r="V456"/>
  <c r="AP455"/>
  <c r="AO455"/>
  <c r="AN455"/>
  <c r="AM455"/>
  <c r="AL455"/>
  <c r="AK455"/>
  <c r="AJ455"/>
  <c r="AI455"/>
  <c r="AH455"/>
  <c r="AG455"/>
  <c r="AF455"/>
  <c r="AE455"/>
  <c r="AD455"/>
  <c r="AC455"/>
  <c r="AB455"/>
  <c r="AA455"/>
  <c r="Z455"/>
  <c r="Y455"/>
  <c r="X455"/>
  <c r="W455"/>
  <c r="V455"/>
  <c r="AP454"/>
  <c r="AO454"/>
  <c r="AN454"/>
  <c r="AM454"/>
  <c r="AL454"/>
  <c r="AK454"/>
  <c r="AJ454"/>
  <c r="AI454"/>
  <c r="AH454"/>
  <c r="AG454"/>
  <c r="AF454"/>
  <c r="AE454"/>
  <c r="AD454"/>
  <c r="AC454"/>
  <c r="AB454"/>
  <c r="AA454"/>
  <c r="Z454"/>
  <c r="Y454"/>
  <c r="X454"/>
  <c r="W454"/>
  <c r="V454"/>
  <c r="AP453"/>
  <c r="AO453"/>
  <c r="AN453"/>
  <c r="AM453"/>
  <c r="AL453"/>
  <c r="AK453"/>
  <c r="AJ453"/>
  <c r="AI453"/>
  <c r="AH453"/>
  <c r="AG453"/>
  <c r="AF453"/>
  <c r="AE453"/>
  <c r="AD453"/>
  <c r="AC453"/>
  <c r="AB453"/>
  <c r="AA453"/>
  <c r="Z453"/>
  <c r="Y453"/>
  <c r="X453"/>
  <c r="W453"/>
  <c r="V453"/>
  <c r="AP452"/>
  <c r="AO452"/>
  <c r="AN452"/>
  <c r="AM452"/>
  <c r="AL452"/>
  <c r="AK452"/>
  <c r="AJ452"/>
  <c r="AI452"/>
  <c r="AH452"/>
  <c r="AG452"/>
  <c r="AF452"/>
  <c r="AE452"/>
  <c r="AD452"/>
  <c r="AC452"/>
  <c r="AB452"/>
  <c r="AA452"/>
  <c r="Z452"/>
  <c r="Y452"/>
  <c r="X452"/>
  <c r="W452"/>
  <c r="V452"/>
  <c r="AP451"/>
  <c r="AO451"/>
  <c r="AN451"/>
  <c r="AM451"/>
  <c r="AL451"/>
  <c r="AK451"/>
  <c r="AJ451"/>
  <c r="AI451"/>
  <c r="AH451"/>
  <c r="AG451"/>
  <c r="AF451"/>
  <c r="AE451"/>
  <c r="AD451"/>
  <c r="AC451"/>
  <c r="AB451"/>
  <c r="AA451"/>
  <c r="Z451"/>
  <c r="Y451"/>
  <c r="X451"/>
  <c r="W451"/>
  <c r="V451"/>
  <c r="AP450"/>
  <c r="AO450"/>
  <c r="AN450"/>
  <c r="AM450"/>
  <c r="AL450"/>
  <c r="AK450"/>
  <c r="AJ450"/>
  <c r="AI450"/>
  <c r="AH450"/>
  <c r="AG450"/>
  <c r="AF450"/>
  <c r="AE450"/>
  <c r="AD450"/>
  <c r="AC450"/>
  <c r="AB450"/>
  <c r="AA450"/>
  <c r="Z450"/>
  <c r="Y450"/>
  <c r="X450"/>
  <c r="W450"/>
  <c r="V450"/>
  <c r="AP449"/>
  <c r="AO449"/>
  <c r="AN449"/>
  <c r="AM449"/>
  <c r="AL449"/>
  <c r="AK449"/>
  <c r="AJ449"/>
  <c r="AI449"/>
  <c r="AH449"/>
  <c r="AG449"/>
  <c r="AF449"/>
  <c r="AE449"/>
  <c r="AD449"/>
  <c r="AC449"/>
  <c r="AB449"/>
  <c r="AA449"/>
  <c r="Z449"/>
  <c r="Y449"/>
  <c r="X449"/>
  <c r="W449"/>
  <c r="V449"/>
  <c r="AP448"/>
  <c r="AO448"/>
  <c r="AN448"/>
  <c r="AM448"/>
  <c r="AL448"/>
  <c r="AK448"/>
  <c r="AJ448"/>
  <c r="AI448"/>
  <c r="AH448"/>
  <c r="AG448"/>
  <c r="AF448"/>
  <c r="AE448"/>
  <c r="AD448"/>
  <c r="AC448"/>
  <c r="AB448"/>
  <c r="AA448"/>
  <c r="Z448"/>
  <c r="Y448"/>
  <c r="X448"/>
  <c r="W448"/>
  <c r="V448"/>
  <c r="AP447"/>
  <c r="AO447"/>
  <c r="AN447"/>
  <c r="AM447"/>
  <c r="AL447"/>
  <c r="AK447"/>
  <c r="AJ447"/>
  <c r="AI447"/>
  <c r="AH447"/>
  <c r="AG447"/>
  <c r="AF447"/>
  <c r="AE447"/>
  <c r="AD447"/>
  <c r="AC447"/>
  <c r="AB447"/>
  <c r="AA447"/>
  <c r="Z447"/>
  <c r="Y447"/>
  <c r="X447"/>
  <c r="W447"/>
  <c r="V447"/>
  <c r="AP446"/>
  <c r="AO446"/>
  <c r="AN446"/>
  <c r="AM446"/>
  <c r="AL446"/>
  <c r="AK446"/>
  <c r="AJ446"/>
  <c r="AI446"/>
  <c r="AH446"/>
  <c r="AG446"/>
  <c r="AF446"/>
  <c r="AE446"/>
  <c r="AD446"/>
  <c r="AC446"/>
  <c r="AB446"/>
  <c r="AA446"/>
  <c r="Z446"/>
  <c r="Y446"/>
  <c r="X446"/>
  <c r="W446"/>
  <c r="V446"/>
  <c r="AP445"/>
  <c r="AO445"/>
  <c r="AN445"/>
  <c r="AM445"/>
  <c r="AL445"/>
  <c r="AK445"/>
  <c r="AJ445"/>
  <c r="AI445"/>
  <c r="AH445"/>
  <c r="AG445"/>
  <c r="AF445"/>
  <c r="AE445"/>
  <c r="AD445"/>
  <c r="AC445"/>
  <c r="AB445"/>
  <c r="AA445"/>
  <c r="Z445"/>
  <c r="Y445"/>
  <c r="X445"/>
  <c r="W445"/>
  <c r="V445"/>
  <c r="AP444"/>
  <c r="AO444"/>
  <c r="AN444"/>
  <c r="AM444"/>
  <c r="AL444"/>
  <c r="AK444"/>
  <c r="AJ444"/>
  <c r="AI444"/>
  <c r="AH444"/>
  <c r="AG444"/>
  <c r="AF444"/>
  <c r="AE444"/>
  <c r="AD444"/>
  <c r="AC444"/>
  <c r="AB444"/>
  <c r="AA444"/>
  <c r="Z444"/>
  <c r="Y444"/>
  <c r="X444"/>
  <c r="W444"/>
  <c r="V444"/>
  <c r="AP443"/>
  <c r="AO443"/>
  <c r="AN443"/>
  <c r="AM443"/>
  <c r="AL443"/>
  <c r="AK443"/>
  <c r="AJ443"/>
  <c r="AI443"/>
  <c r="AH443"/>
  <c r="AG443"/>
  <c r="AF443"/>
  <c r="AE443"/>
  <c r="AD443"/>
  <c r="AC443"/>
  <c r="AB443"/>
  <c r="AA443"/>
  <c r="Z443"/>
  <c r="Y443"/>
  <c r="X443"/>
  <c r="W443"/>
  <c r="V443"/>
  <c r="AP442"/>
  <c r="AO442"/>
  <c r="AN442"/>
  <c r="AM442"/>
  <c r="AL442"/>
  <c r="AK442"/>
  <c r="AJ442"/>
  <c r="AI442"/>
  <c r="AH442"/>
  <c r="AG442"/>
  <c r="AF442"/>
  <c r="AE442"/>
  <c r="AD442"/>
  <c r="AC442"/>
  <c r="AB442"/>
  <c r="AA442"/>
  <c r="Z442"/>
  <c r="Y442"/>
  <c r="X442"/>
  <c r="W442"/>
  <c r="V442"/>
  <c r="AP441"/>
  <c r="AO441"/>
  <c r="AN441"/>
  <c r="AM441"/>
  <c r="AL441"/>
  <c r="AK441"/>
  <c r="AJ441"/>
  <c r="AI441"/>
  <c r="AH441"/>
  <c r="AG441"/>
  <c r="AF441"/>
  <c r="AE441"/>
  <c r="AD441"/>
  <c r="AC441"/>
  <c r="AB441"/>
  <c r="AA441"/>
  <c r="Z441"/>
  <c r="Y441"/>
  <c r="X441"/>
  <c r="W441"/>
  <c r="V441"/>
  <c r="AP440"/>
  <c r="AO440"/>
  <c r="AN440"/>
  <c r="AM440"/>
  <c r="AL440"/>
  <c r="AK440"/>
  <c r="AJ440"/>
  <c r="AI440"/>
  <c r="AH440"/>
  <c r="AG440"/>
  <c r="AF440"/>
  <c r="AE440"/>
  <c r="AD440"/>
  <c r="AC440"/>
  <c r="AB440"/>
  <c r="AA440"/>
  <c r="Z440"/>
  <c r="Y440"/>
  <c r="X440"/>
  <c r="W440"/>
  <c r="V440"/>
  <c r="AP439"/>
  <c r="AO439"/>
  <c r="AN439"/>
  <c r="AM439"/>
  <c r="AL439"/>
  <c r="AK439"/>
  <c r="AJ439"/>
  <c r="AI439"/>
  <c r="AH439"/>
  <c r="AG439"/>
  <c r="AF439"/>
  <c r="AE439"/>
  <c r="AD439"/>
  <c r="AC439"/>
  <c r="AB439"/>
  <c r="AA439"/>
  <c r="Z439"/>
  <c r="Y439"/>
  <c r="X439"/>
  <c r="W439"/>
  <c r="V439"/>
  <c r="AP438"/>
  <c r="AO438"/>
  <c r="AN438"/>
  <c r="AM438"/>
  <c r="AL438"/>
  <c r="AK438"/>
  <c r="AJ438"/>
  <c r="AI438"/>
  <c r="AH438"/>
  <c r="AG438"/>
  <c r="AF438"/>
  <c r="AE438"/>
  <c r="AD438"/>
  <c r="AC438"/>
  <c r="AB438"/>
  <c r="AA438"/>
  <c r="Z438"/>
  <c r="Y438"/>
  <c r="X438"/>
  <c r="W438"/>
  <c r="V438"/>
  <c r="AP437"/>
  <c r="AO437"/>
  <c r="AN437"/>
  <c r="AM437"/>
  <c r="AL437"/>
  <c r="AK437"/>
  <c r="AJ437"/>
  <c r="AI437"/>
  <c r="AH437"/>
  <c r="AG437"/>
  <c r="AF437"/>
  <c r="AE437"/>
  <c r="AD437"/>
  <c r="AC437"/>
  <c r="AB437"/>
  <c r="AA437"/>
  <c r="Z437"/>
  <c r="Y437"/>
  <c r="X437"/>
  <c r="W437"/>
  <c r="V437"/>
  <c r="AP436"/>
  <c r="AO436"/>
  <c r="AN436"/>
  <c r="AM436"/>
  <c r="AL436"/>
  <c r="AK436"/>
  <c r="AJ436"/>
  <c r="AI436"/>
  <c r="AH436"/>
  <c r="AG436"/>
  <c r="AF436"/>
  <c r="AE436"/>
  <c r="AD436"/>
  <c r="AC436"/>
  <c r="AB436"/>
  <c r="AA436"/>
  <c r="Z436"/>
  <c r="Y436"/>
  <c r="X436"/>
  <c r="W436"/>
  <c r="V436"/>
  <c r="AP435"/>
  <c r="AO435"/>
  <c r="AN435"/>
  <c r="AM435"/>
  <c r="AL435"/>
  <c r="AK435"/>
  <c r="AJ435"/>
  <c r="AI435"/>
  <c r="AH435"/>
  <c r="AG435"/>
  <c r="AF435"/>
  <c r="AE435"/>
  <c r="AD435"/>
  <c r="AC435"/>
  <c r="AB435"/>
  <c r="AA435"/>
  <c r="Z435"/>
  <c r="Y435"/>
  <c r="X435"/>
  <c r="W435"/>
  <c r="V435"/>
  <c r="AP434"/>
  <c r="AO434"/>
  <c r="AN434"/>
  <c r="AM434"/>
  <c r="AL434"/>
  <c r="AK434"/>
  <c r="AJ434"/>
  <c r="AI434"/>
  <c r="AH434"/>
  <c r="AG434"/>
  <c r="AF434"/>
  <c r="AE434"/>
  <c r="AD434"/>
  <c r="AC434"/>
  <c r="AB434"/>
  <c r="AA434"/>
  <c r="Z434"/>
  <c r="Y434"/>
  <c r="X434"/>
  <c r="W434"/>
  <c r="V434"/>
  <c r="AP433"/>
  <c r="AO433"/>
  <c r="AN433"/>
  <c r="AM433"/>
  <c r="AL433"/>
  <c r="AK433"/>
  <c r="AJ433"/>
  <c r="AI433"/>
  <c r="AH433"/>
  <c r="AG433"/>
  <c r="AF433"/>
  <c r="AE433"/>
  <c r="AD433"/>
  <c r="AC433"/>
  <c r="AB433"/>
  <c r="AA433"/>
  <c r="Z433"/>
  <c r="Y433"/>
  <c r="X433"/>
  <c r="W433"/>
  <c r="V433"/>
  <c r="AP432"/>
  <c r="AO432"/>
  <c r="AN432"/>
  <c r="AM432"/>
  <c r="AL432"/>
  <c r="AK432"/>
  <c r="AJ432"/>
  <c r="AI432"/>
  <c r="AH432"/>
  <c r="AG432"/>
  <c r="AF432"/>
  <c r="AE432"/>
  <c r="AD432"/>
  <c r="AC432"/>
  <c r="AB432"/>
  <c r="AA432"/>
  <c r="Z432"/>
  <c r="Y432"/>
  <c r="X432"/>
  <c r="W432"/>
  <c r="V432"/>
  <c r="AP431"/>
  <c r="AO431"/>
  <c r="AN431"/>
  <c r="AM431"/>
  <c r="AL431"/>
  <c r="AK431"/>
  <c r="AJ431"/>
  <c r="AI431"/>
  <c r="AH431"/>
  <c r="AG431"/>
  <c r="AF431"/>
  <c r="AE431"/>
  <c r="AD431"/>
  <c r="AC431"/>
  <c r="AB431"/>
  <c r="AA431"/>
  <c r="Z431"/>
  <c r="Y431"/>
  <c r="X431"/>
  <c r="W431"/>
  <c r="V431"/>
  <c r="AP430"/>
  <c r="AO430"/>
  <c r="AN430"/>
  <c r="AM430"/>
  <c r="AL430"/>
  <c r="AK430"/>
  <c r="AJ430"/>
  <c r="AI430"/>
  <c r="AH430"/>
  <c r="AG430"/>
  <c r="AF430"/>
  <c r="AE430"/>
  <c r="AD430"/>
  <c r="AC430"/>
  <c r="AB430"/>
  <c r="AA430"/>
  <c r="Z430"/>
  <c r="Y430"/>
  <c r="X430"/>
  <c r="W430"/>
  <c r="V430"/>
  <c r="AP429"/>
  <c r="AO429"/>
  <c r="AN429"/>
  <c r="AM429"/>
  <c r="AL429"/>
  <c r="AK429"/>
  <c r="AJ429"/>
  <c r="AI429"/>
  <c r="AH429"/>
  <c r="AG429"/>
  <c r="AF429"/>
  <c r="AE429"/>
  <c r="AD429"/>
  <c r="AC429"/>
  <c r="AB429"/>
  <c r="AA429"/>
  <c r="Z429"/>
  <c r="Y429"/>
  <c r="X429"/>
  <c r="W429"/>
  <c r="V429"/>
  <c r="AP428"/>
  <c r="AO428"/>
  <c r="AN428"/>
  <c r="AM428"/>
  <c r="AL428"/>
  <c r="AK428"/>
  <c r="AJ428"/>
  <c r="AI428"/>
  <c r="AH428"/>
  <c r="AG428"/>
  <c r="AF428"/>
  <c r="AE428"/>
  <c r="AD428"/>
  <c r="AC428"/>
  <c r="AB428"/>
  <c r="AA428"/>
  <c r="Z428"/>
  <c r="Y428"/>
  <c r="X428"/>
  <c r="W428"/>
  <c r="V428"/>
  <c r="AP427"/>
  <c r="AO427"/>
  <c r="AN427"/>
  <c r="AM427"/>
  <c r="AL427"/>
  <c r="AK427"/>
  <c r="AJ427"/>
  <c r="AI427"/>
  <c r="AH427"/>
  <c r="AG427"/>
  <c r="AF427"/>
  <c r="AE427"/>
  <c r="AD427"/>
  <c r="AC427"/>
  <c r="AB427"/>
  <c r="AA427"/>
  <c r="Z427"/>
  <c r="Y427"/>
  <c r="X427"/>
  <c r="W427"/>
  <c r="V427"/>
  <c r="AP426"/>
  <c r="AO426"/>
  <c r="AN426"/>
  <c r="AM426"/>
  <c r="AL426"/>
  <c r="AK426"/>
  <c r="AJ426"/>
  <c r="AI426"/>
  <c r="AH426"/>
  <c r="AG426"/>
  <c r="AF426"/>
  <c r="AE426"/>
  <c r="AD426"/>
  <c r="AC426"/>
  <c r="AB426"/>
  <c r="AA426"/>
  <c r="Z426"/>
  <c r="Y426"/>
  <c r="X426"/>
  <c r="W426"/>
  <c r="V426"/>
  <c r="AP425"/>
  <c r="AO425"/>
  <c r="AN425"/>
  <c r="AM425"/>
  <c r="AL425"/>
  <c r="AK425"/>
  <c r="AJ425"/>
  <c r="AI425"/>
  <c r="AH425"/>
  <c r="AG425"/>
  <c r="AF425"/>
  <c r="AE425"/>
  <c r="AD425"/>
  <c r="AC425"/>
  <c r="AB425"/>
  <c r="AA425"/>
  <c r="Z425"/>
  <c r="Y425"/>
  <c r="X425"/>
  <c r="W425"/>
  <c r="V425"/>
  <c r="AP424"/>
  <c r="AO424"/>
  <c r="AN424"/>
  <c r="AM424"/>
  <c r="AL424"/>
  <c r="AK424"/>
  <c r="AJ424"/>
  <c r="AI424"/>
  <c r="AH424"/>
  <c r="AG424"/>
  <c r="AF424"/>
  <c r="AE424"/>
  <c r="AD424"/>
  <c r="AC424"/>
  <c r="AB424"/>
  <c r="AA424"/>
  <c r="Z424"/>
  <c r="Y424"/>
  <c r="X424"/>
  <c r="W424"/>
  <c r="V424"/>
  <c r="AP423"/>
  <c r="AO423"/>
  <c r="AN423"/>
  <c r="AM423"/>
  <c r="AL423"/>
  <c r="AK423"/>
  <c r="AJ423"/>
  <c r="AI423"/>
  <c r="AH423"/>
  <c r="AG423"/>
  <c r="AF423"/>
  <c r="AE423"/>
  <c r="AD423"/>
  <c r="AC423"/>
  <c r="AB423"/>
  <c r="AA423"/>
  <c r="Z423"/>
  <c r="Y423"/>
  <c r="X423"/>
  <c r="W423"/>
  <c r="V423"/>
  <c r="AP422"/>
  <c r="AO422"/>
  <c r="AN422"/>
  <c r="AM422"/>
  <c r="AL422"/>
  <c r="AK422"/>
  <c r="AJ422"/>
  <c r="AI422"/>
  <c r="AH422"/>
  <c r="AG422"/>
  <c r="AF422"/>
  <c r="AE422"/>
  <c r="AD422"/>
  <c r="AC422"/>
  <c r="AB422"/>
  <c r="AA422"/>
  <c r="Z422"/>
  <c r="Y422"/>
  <c r="X422"/>
  <c r="W422"/>
  <c r="V422"/>
  <c r="AP421"/>
  <c r="AO421"/>
  <c r="AN421"/>
  <c r="AM421"/>
  <c r="AL421"/>
  <c r="AK421"/>
  <c r="AJ421"/>
  <c r="AI421"/>
  <c r="AH421"/>
  <c r="AG421"/>
  <c r="AF421"/>
  <c r="AE421"/>
  <c r="AD421"/>
  <c r="AC421"/>
  <c r="AB421"/>
  <c r="AA421"/>
  <c r="Z421"/>
  <c r="Y421"/>
  <c r="X421"/>
  <c r="W421"/>
  <c r="V421"/>
  <c r="AP420"/>
  <c r="AO420"/>
  <c r="AN420"/>
  <c r="AM420"/>
  <c r="AL420"/>
  <c r="AK420"/>
  <c r="AJ420"/>
  <c r="AI420"/>
  <c r="AH420"/>
  <c r="AG420"/>
  <c r="AF420"/>
  <c r="AE420"/>
  <c r="AD420"/>
  <c r="AC420"/>
  <c r="AB420"/>
  <c r="AA420"/>
  <c r="Z420"/>
  <c r="Y420"/>
  <c r="X420"/>
  <c r="W420"/>
  <c r="V420"/>
  <c r="AP419"/>
  <c r="AO419"/>
  <c r="AN419"/>
  <c r="AM419"/>
  <c r="AL419"/>
  <c r="AK419"/>
  <c r="AJ419"/>
  <c r="AI419"/>
  <c r="AH419"/>
  <c r="AG419"/>
  <c r="AF419"/>
  <c r="AE419"/>
  <c r="AD419"/>
  <c r="AC419"/>
  <c r="AB419"/>
  <c r="AA419"/>
  <c r="Z419"/>
  <c r="Y419"/>
  <c r="X419"/>
  <c r="W419"/>
  <c r="V419"/>
  <c r="AP418"/>
  <c r="AO418"/>
  <c r="AN418"/>
  <c r="AM418"/>
  <c r="AL418"/>
  <c r="AK418"/>
  <c r="AJ418"/>
  <c r="AI418"/>
  <c r="AH418"/>
  <c r="AG418"/>
  <c r="AF418"/>
  <c r="AE418"/>
  <c r="AD418"/>
  <c r="AC418"/>
  <c r="AB418"/>
  <c r="AA418"/>
  <c r="Z418"/>
  <c r="Y418"/>
  <c r="X418"/>
  <c r="W418"/>
  <c r="V418"/>
  <c r="AP417"/>
  <c r="AO417"/>
  <c r="AN417"/>
  <c r="AM417"/>
  <c r="AL417"/>
  <c r="AK417"/>
  <c r="AJ417"/>
  <c r="AI417"/>
  <c r="AH417"/>
  <c r="AG417"/>
  <c r="AF417"/>
  <c r="AE417"/>
  <c r="AD417"/>
  <c r="AC417"/>
  <c r="AB417"/>
  <c r="AA417"/>
  <c r="Z417"/>
  <c r="Y417"/>
  <c r="X417"/>
  <c r="W417"/>
  <c r="V417"/>
  <c r="AP416"/>
  <c r="AO416"/>
  <c r="AN416"/>
  <c r="AM416"/>
  <c r="AL416"/>
  <c r="AK416"/>
  <c r="AJ416"/>
  <c r="AI416"/>
  <c r="AH416"/>
  <c r="AG416"/>
  <c r="AF416"/>
  <c r="AE416"/>
  <c r="AD416"/>
  <c r="AC416"/>
  <c r="AB416"/>
  <c r="AA416"/>
  <c r="Z416"/>
  <c r="Y416"/>
  <c r="X416"/>
  <c r="W416"/>
  <c r="V416"/>
  <c r="AP415"/>
  <c r="AO415"/>
  <c r="AN415"/>
  <c r="AM415"/>
  <c r="AL415"/>
  <c r="AK415"/>
  <c r="AJ415"/>
  <c r="AI415"/>
  <c r="AH415"/>
  <c r="AG415"/>
  <c r="AF415"/>
  <c r="AE415"/>
  <c r="AD415"/>
  <c r="AC415"/>
  <c r="AB415"/>
  <c r="AA415"/>
  <c r="Z415"/>
  <c r="Y415"/>
  <c r="X415"/>
  <c r="W415"/>
  <c r="V415"/>
  <c r="AP414"/>
  <c r="AO414"/>
  <c r="AN414"/>
  <c r="AM414"/>
  <c r="AL414"/>
  <c r="AK414"/>
  <c r="AJ414"/>
  <c r="AI414"/>
  <c r="AH414"/>
  <c r="AG414"/>
  <c r="AF414"/>
  <c r="AE414"/>
  <c r="AD414"/>
  <c r="AC414"/>
  <c r="AB414"/>
  <c r="AA414"/>
  <c r="Z414"/>
  <c r="Y414"/>
  <c r="X414"/>
  <c r="W414"/>
  <c r="V414"/>
  <c r="AP413"/>
  <c r="AO413"/>
  <c r="AN413"/>
  <c r="AM413"/>
  <c r="AL413"/>
  <c r="AK413"/>
  <c r="AJ413"/>
  <c r="AI413"/>
  <c r="AH413"/>
  <c r="AG413"/>
  <c r="AF413"/>
  <c r="AE413"/>
  <c r="AD413"/>
  <c r="AC413"/>
  <c r="AB413"/>
  <c r="AA413"/>
  <c r="Z413"/>
  <c r="Y413"/>
  <c r="X413"/>
  <c r="W413"/>
  <c r="V413"/>
  <c r="AP412"/>
  <c r="AO412"/>
  <c r="AN412"/>
  <c r="AM412"/>
  <c r="AL412"/>
  <c r="AK412"/>
  <c r="AJ412"/>
  <c r="AI412"/>
  <c r="AH412"/>
  <c r="AG412"/>
  <c r="AF412"/>
  <c r="AE412"/>
  <c r="AD412"/>
  <c r="AC412"/>
  <c r="AB412"/>
  <c r="AA412"/>
  <c r="Z412"/>
  <c r="Y412"/>
  <c r="X412"/>
  <c r="W412"/>
  <c r="V412"/>
  <c r="AP411"/>
  <c r="AO411"/>
  <c r="AN411"/>
  <c r="AM411"/>
  <c r="AL411"/>
  <c r="AK411"/>
  <c r="AJ411"/>
  <c r="AI411"/>
  <c r="AH411"/>
  <c r="AG411"/>
  <c r="AF411"/>
  <c r="AE411"/>
  <c r="AD411"/>
  <c r="AC411"/>
  <c r="AB411"/>
  <c r="AA411"/>
  <c r="Z411"/>
  <c r="Y411"/>
  <c r="X411"/>
  <c r="W411"/>
  <c r="V411"/>
  <c r="AP410"/>
  <c r="AO410"/>
  <c r="AN410"/>
  <c r="AM410"/>
  <c r="AL410"/>
  <c r="AK410"/>
  <c r="AJ410"/>
  <c r="AI410"/>
  <c r="AH410"/>
  <c r="AG410"/>
  <c r="AF410"/>
  <c r="AE410"/>
  <c r="AD410"/>
  <c r="AC410"/>
  <c r="AB410"/>
  <c r="AA410"/>
  <c r="Z410"/>
  <c r="Y410"/>
  <c r="X410"/>
  <c r="W410"/>
  <c r="V410"/>
  <c r="AP409"/>
  <c r="AO409"/>
  <c r="AN409"/>
  <c r="AM409"/>
  <c r="AL409"/>
  <c r="AK409"/>
  <c r="AJ409"/>
  <c r="AI409"/>
  <c r="AH409"/>
  <c r="AG409"/>
  <c r="AF409"/>
  <c r="AE409"/>
  <c r="AD409"/>
  <c r="AC409"/>
  <c r="AB409"/>
  <c r="AA409"/>
  <c r="Z409"/>
  <c r="Y409"/>
  <c r="X409"/>
  <c r="W409"/>
  <c r="V409"/>
  <c r="AP408"/>
  <c r="AO408"/>
  <c r="AN408"/>
  <c r="AM408"/>
  <c r="AL408"/>
  <c r="AK408"/>
  <c r="AJ408"/>
  <c r="AI408"/>
  <c r="AH408"/>
  <c r="AG408"/>
  <c r="AF408"/>
  <c r="AE408"/>
  <c r="AD408"/>
  <c r="AC408"/>
  <c r="AB408"/>
  <c r="AA408"/>
  <c r="Z408"/>
  <c r="Y408"/>
  <c r="X408"/>
  <c r="W408"/>
  <c r="V408"/>
  <c r="AP407"/>
  <c r="AO407"/>
  <c r="AN407"/>
  <c r="AM407"/>
  <c r="AL407"/>
  <c r="AK407"/>
  <c r="AJ407"/>
  <c r="AI407"/>
  <c r="AH407"/>
  <c r="AG407"/>
  <c r="AF407"/>
  <c r="AE407"/>
  <c r="AD407"/>
  <c r="AC407"/>
  <c r="AB407"/>
  <c r="AA407"/>
  <c r="Z407"/>
  <c r="Y407"/>
  <c r="X407"/>
  <c r="W407"/>
  <c r="V407"/>
  <c r="AP406"/>
  <c r="AO406"/>
  <c r="AN406"/>
  <c r="AM406"/>
  <c r="AL406"/>
  <c r="AK406"/>
  <c r="AJ406"/>
  <c r="AI406"/>
  <c r="AH406"/>
  <c r="AG406"/>
  <c r="AF406"/>
  <c r="AE406"/>
  <c r="AD406"/>
  <c r="AC406"/>
  <c r="AB406"/>
  <c r="AA406"/>
  <c r="Z406"/>
  <c r="Y406"/>
  <c r="X406"/>
  <c r="W406"/>
  <c r="V406"/>
  <c r="AP405"/>
  <c r="AO405"/>
  <c r="AN405"/>
  <c r="AM405"/>
  <c r="AL405"/>
  <c r="AK405"/>
  <c r="AJ405"/>
  <c r="AI405"/>
  <c r="AH405"/>
  <c r="AG405"/>
  <c r="AF405"/>
  <c r="AE405"/>
  <c r="AD405"/>
  <c r="AC405"/>
  <c r="AB405"/>
  <c r="AA405"/>
  <c r="Z405"/>
  <c r="Y405"/>
  <c r="X405"/>
  <c r="W405"/>
  <c r="V405"/>
  <c r="AP404"/>
  <c r="AO404"/>
  <c r="AN404"/>
  <c r="AM404"/>
  <c r="AL404"/>
  <c r="AK404"/>
  <c r="AJ404"/>
  <c r="AI404"/>
  <c r="AH404"/>
  <c r="AG404"/>
  <c r="AF404"/>
  <c r="AE404"/>
  <c r="AD404"/>
  <c r="AC404"/>
  <c r="AB404"/>
  <c r="AA404"/>
  <c r="Z404"/>
  <c r="Y404"/>
  <c r="X404"/>
  <c r="W404"/>
  <c r="V404"/>
  <c r="AP403"/>
  <c r="AO403"/>
  <c r="AN403"/>
  <c r="AM403"/>
  <c r="AL403"/>
  <c r="AK403"/>
  <c r="AJ403"/>
  <c r="AI403"/>
  <c r="AH403"/>
  <c r="AG403"/>
  <c r="AF403"/>
  <c r="AE403"/>
  <c r="AD403"/>
  <c r="AC403"/>
  <c r="AB403"/>
  <c r="AA403"/>
  <c r="Z403"/>
  <c r="Y403"/>
  <c r="X403"/>
  <c r="W403"/>
  <c r="V403"/>
  <c r="AP402"/>
  <c r="AO402"/>
  <c r="AN402"/>
  <c r="AM402"/>
  <c r="AL402"/>
  <c r="AK402"/>
  <c r="AJ402"/>
  <c r="AI402"/>
  <c r="AH402"/>
  <c r="AG402"/>
  <c r="AF402"/>
  <c r="AE402"/>
  <c r="AD402"/>
  <c r="AC402"/>
  <c r="AB402"/>
  <c r="AA402"/>
  <c r="Z402"/>
  <c r="Y402"/>
  <c r="X402"/>
  <c r="W402"/>
  <c r="V402"/>
  <c r="AP401"/>
  <c r="AO401"/>
  <c r="AN401"/>
  <c r="AM401"/>
  <c r="AL401"/>
  <c r="AK401"/>
  <c r="AJ401"/>
  <c r="AI401"/>
  <c r="AH401"/>
  <c r="AG401"/>
  <c r="AF401"/>
  <c r="AE401"/>
  <c r="AD401"/>
  <c r="AC401"/>
  <c r="AB401"/>
  <c r="AA401"/>
  <c r="Z401"/>
  <c r="Y401"/>
  <c r="X401"/>
  <c r="W401"/>
  <c r="V401"/>
  <c r="AP400"/>
  <c r="AO400"/>
  <c r="AN400"/>
  <c r="AM400"/>
  <c r="AL400"/>
  <c r="AK400"/>
  <c r="AJ400"/>
  <c r="AI400"/>
  <c r="AH400"/>
  <c r="AG400"/>
  <c r="AF400"/>
  <c r="AE400"/>
  <c r="AD400"/>
  <c r="AC400"/>
  <c r="AB400"/>
  <c r="AA400"/>
  <c r="Z400"/>
  <c r="Y400"/>
  <c r="X400"/>
  <c r="W400"/>
  <c r="V400"/>
  <c r="AP399"/>
  <c r="AO399"/>
  <c r="AN399"/>
  <c r="AM399"/>
  <c r="AL399"/>
  <c r="AK399"/>
  <c r="AJ399"/>
  <c r="AI399"/>
  <c r="AH399"/>
  <c r="AG399"/>
  <c r="AF399"/>
  <c r="AE399"/>
  <c r="AD399"/>
  <c r="AC399"/>
  <c r="AB399"/>
  <c r="AA399"/>
  <c r="Z399"/>
  <c r="Y399"/>
  <c r="X399"/>
  <c r="W399"/>
  <c r="V399"/>
  <c r="AP398"/>
  <c r="AO398"/>
  <c r="AN398"/>
  <c r="AM398"/>
  <c r="AL398"/>
  <c r="AK398"/>
  <c r="AJ398"/>
  <c r="AI398"/>
  <c r="AH398"/>
  <c r="AG398"/>
  <c r="AF398"/>
  <c r="AE398"/>
  <c r="AD398"/>
  <c r="AC398"/>
  <c r="AB398"/>
  <c r="AA398"/>
  <c r="Z398"/>
  <c r="Y398"/>
  <c r="X398"/>
  <c r="W398"/>
  <c r="V398"/>
  <c r="AP397"/>
  <c r="AO397"/>
  <c r="AN397"/>
  <c r="AM397"/>
  <c r="AL397"/>
  <c r="AK397"/>
  <c r="AJ397"/>
  <c r="AI397"/>
  <c r="AH397"/>
  <c r="AG397"/>
  <c r="AF397"/>
  <c r="AE397"/>
  <c r="AD397"/>
  <c r="AC397"/>
  <c r="AB397"/>
  <c r="AA397"/>
  <c r="Z397"/>
  <c r="Y397"/>
  <c r="X397"/>
  <c r="W397"/>
  <c r="V397"/>
  <c r="AP396"/>
  <c r="AO396"/>
  <c r="AN396"/>
  <c r="AM396"/>
  <c r="AL396"/>
  <c r="AK396"/>
  <c r="AJ396"/>
  <c r="AI396"/>
  <c r="AH396"/>
  <c r="AG396"/>
  <c r="AF396"/>
  <c r="AE396"/>
  <c r="AD396"/>
  <c r="AC396"/>
  <c r="AB396"/>
  <c r="AA396"/>
  <c r="Z396"/>
  <c r="Y396"/>
  <c r="X396"/>
  <c r="W396"/>
  <c r="V396"/>
  <c r="AP395"/>
  <c r="AO395"/>
  <c r="AN395"/>
  <c r="AM395"/>
  <c r="AL395"/>
  <c r="AK395"/>
  <c r="AJ395"/>
  <c r="AI395"/>
  <c r="AH395"/>
  <c r="AG395"/>
  <c r="AF395"/>
  <c r="AE395"/>
  <c r="AD395"/>
  <c r="AC395"/>
  <c r="AB395"/>
  <c r="AA395"/>
  <c r="Z395"/>
  <c r="Y395"/>
  <c r="X395"/>
  <c r="W395"/>
  <c r="V395"/>
  <c r="AP394"/>
  <c r="AO394"/>
  <c r="AN394"/>
  <c r="AM394"/>
  <c r="AL394"/>
  <c r="AK394"/>
  <c r="AJ394"/>
  <c r="AI394"/>
  <c r="AH394"/>
  <c r="AG394"/>
  <c r="AF394"/>
  <c r="AE394"/>
  <c r="AD394"/>
  <c r="AC394"/>
  <c r="AB394"/>
  <c r="AA394"/>
  <c r="Z394"/>
  <c r="Y394"/>
  <c r="X394"/>
  <c r="W394"/>
  <c r="V394"/>
  <c r="AP393"/>
  <c r="AO393"/>
  <c r="AN393"/>
  <c r="AM393"/>
  <c r="AL393"/>
  <c r="AK393"/>
  <c r="AJ393"/>
  <c r="AI393"/>
  <c r="AH393"/>
  <c r="AG393"/>
  <c r="AF393"/>
  <c r="AE393"/>
  <c r="AD393"/>
  <c r="AC393"/>
  <c r="AB393"/>
  <c r="AA393"/>
  <c r="Z393"/>
  <c r="Y393"/>
  <c r="X393"/>
  <c r="W393"/>
  <c r="V393"/>
  <c r="AP392"/>
  <c r="AO392"/>
  <c r="AN392"/>
  <c r="AM392"/>
  <c r="AL392"/>
  <c r="AK392"/>
  <c r="AJ392"/>
  <c r="AI392"/>
  <c r="AH392"/>
  <c r="AG392"/>
  <c r="AF392"/>
  <c r="AE392"/>
  <c r="AD392"/>
  <c r="AC392"/>
  <c r="AB392"/>
  <c r="AA392"/>
  <c r="Z392"/>
  <c r="Y392"/>
  <c r="X392"/>
  <c r="W392"/>
  <c r="V392"/>
  <c r="AP391"/>
  <c r="AO391"/>
  <c r="AN391"/>
  <c r="AM391"/>
  <c r="AL391"/>
  <c r="AK391"/>
  <c r="AJ391"/>
  <c r="AI391"/>
  <c r="AH391"/>
  <c r="AG391"/>
  <c r="AF391"/>
  <c r="AE391"/>
  <c r="AD391"/>
  <c r="AC391"/>
  <c r="AB391"/>
  <c r="AA391"/>
  <c r="Z391"/>
  <c r="Y391"/>
  <c r="X391"/>
  <c r="W391"/>
  <c r="V391"/>
  <c r="AP390"/>
  <c r="AO390"/>
  <c r="AN390"/>
  <c r="AM390"/>
  <c r="AL390"/>
  <c r="AK390"/>
  <c r="AJ390"/>
  <c r="AI390"/>
  <c r="AH390"/>
  <c r="AG390"/>
  <c r="AF390"/>
  <c r="AE390"/>
  <c r="AD390"/>
  <c r="AC390"/>
  <c r="AB390"/>
  <c r="AA390"/>
  <c r="Z390"/>
  <c r="Y390"/>
  <c r="X390"/>
  <c r="W390"/>
  <c r="V390"/>
  <c r="AP389"/>
  <c r="AO389"/>
  <c r="AN389"/>
  <c r="AM389"/>
  <c r="AL389"/>
  <c r="AK389"/>
  <c r="AJ389"/>
  <c r="AI389"/>
  <c r="AH389"/>
  <c r="AG389"/>
  <c r="AF389"/>
  <c r="AE389"/>
  <c r="AD389"/>
  <c r="AC389"/>
  <c r="AB389"/>
  <c r="AA389"/>
  <c r="Z389"/>
  <c r="Y389"/>
  <c r="X389"/>
  <c r="W389"/>
  <c r="V389"/>
  <c r="AP388"/>
  <c r="AO388"/>
  <c r="AN388"/>
  <c r="AM388"/>
  <c r="AL388"/>
  <c r="AK388"/>
  <c r="AJ388"/>
  <c r="AI388"/>
  <c r="AH388"/>
  <c r="AG388"/>
  <c r="AF388"/>
  <c r="AE388"/>
  <c r="AD388"/>
  <c r="AC388"/>
  <c r="AB388"/>
  <c r="AA388"/>
  <c r="Z388"/>
  <c r="Y388"/>
  <c r="X388"/>
  <c r="W388"/>
  <c r="V388"/>
  <c r="AP387"/>
  <c r="AO387"/>
  <c r="AN387"/>
  <c r="AM387"/>
  <c r="AL387"/>
  <c r="AK387"/>
  <c r="AJ387"/>
  <c r="AI387"/>
  <c r="AH387"/>
  <c r="AG387"/>
  <c r="AF387"/>
  <c r="AE387"/>
  <c r="AD387"/>
  <c r="AC387"/>
  <c r="AB387"/>
  <c r="AA387"/>
  <c r="Z387"/>
  <c r="Y387"/>
  <c r="X387"/>
  <c r="W387"/>
  <c r="V387"/>
  <c r="AP386"/>
  <c r="AO386"/>
  <c r="AN386"/>
  <c r="AM386"/>
  <c r="AL386"/>
  <c r="AK386"/>
  <c r="AJ386"/>
  <c r="AI386"/>
  <c r="AH386"/>
  <c r="AG386"/>
  <c r="AF386"/>
  <c r="AE386"/>
  <c r="AD386"/>
  <c r="AC386"/>
  <c r="AB386"/>
  <c r="AA386"/>
  <c r="Z386"/>
  <c r="Y386"/>
  <c r="X386"/>
  <c r="W386"/>
  <c r="V386"/>
  <c r="AP385"/>
  <c r="AO385"/>
  <c r="AN385"/>
  <c r="AM385"/>
  <c r="AL385"/>
  <c r="AK385"/>
  <c r="AJ385"/>
  <c r="AI385"/>
  <c r="AH385"/>
  <c r="AG385"/>
  <c r="AF385"/>
  <c r="AE385"/>
  <c r="AD385"/>
  <c r="AC385"/>
  <c r="AB385"/>
  <c r="AA385"/>
  <c r="Z385"/>
  <c r="Y385"/>
  <c r="X385"/>
  <c r="W385"/>
  <c r="V385"/>
  <c r="AP384"/>
  <c r="AO384"/>
  <c r="AN384"/>
  <c r="AM384"/>
  <c r="AL384"/>
  <c r="AK384"/>
  <c r="AJ384"/>
  <c r="AI384"/>
  <c r="AH384"/>
  <c r="AG384"/>
  <c r="AF384"/>
  <c r="AE384"/>
  <c r="AD384"/>
  <c r="AC384"/>
  <c r="AB384"/>
  <c r="AA384"/>
  <c r="Z384"/>
  <c r="Y384"/>
  <c r="X384"/>
  <c r="W384"/>
  <c r="V384"/>
  <c r="AP383"/>
  <c r="AO383"/>
  <c r="AN383"/>
  <c r="AM383"/>
  <c r="AL383"/>
  <c r="AK383"/>
  <c r="AJ383"/>
  <c r="AI383"/>
  <c r="AH383"/>
  <c r="AG383"/>
  <c r="AF383"/>
  <c r="AE383"/>
  <c r="AD383"/>
  <c r="AC383"/>
  <c r="AB383"/>
  <c r="AA383"/>
  <c r="Z383"/>
  <c r="Y383"/>
  <c r="X383"/>
  <c r="W383"/>
  <c r="V383"/>
  <c r="AP382"/>
  <c r="AO382"/>
  <c r="AN382"/>
  <c r="AM382"/>
  <c r="AL382"/>
  <c r="AK382"/>
  <c r="AJ382"/>
  <c r="AI382"/>
  <c r="AH382"/>
  <c r="AG382"/>
  <c r="AF382"/>
  <c r="AE382"/>
  <c r="AD382"/>
  <c r="AC382"/>
  <c r="AB382"/>
  <c r="AA382"/>
  <c r="Z382"/>
  <c r="Y382"/>
  <c r="X382"/>
  <c r="W382"/>
  <c r="V382"/>
  <c r="AP381"/>
  <c r="AO381"/>
  <c r="AN381"/>
  <c r="AM381"/>
  <c r="AL381"/>
  <c r="AK381"/>
  <c r="AJ381"/>
  <c r="AI381"/>
  <c r="AH381"/>
  <c r="AG381"/>
  <c r="AF381"/>
  <c r="AE381"/>
  <c r="AD381"/>
  <c r="AC381"/>
  <c r="AB381"/>
  <c r="AA381"/>
  <c r="Z381"/>
  <c r="Y381"/>
  <c r="X381"/>
  <c r="W381"/>
  <c r="V381"/>
  <c r="AP380"/>
  <c r="AO380"/>
  <c r="AN380"/>
  <c r="AM380"/>
  <c r="AL380"/>
  <c r="AK380"/>
  <c r="AJ380"/>
  <c r="AI380"/>
  <c r="AH380"/>
  <c r="AG380"/>
  <c r="AF380"/>
  <c r="AE380"/>
  <c r="AD380"/>
  <c r="AC380"/>
  <c r="AB380"/>
  <c r="AA380"/>
  <c r="Z380"/>
  <c r="Y380"/>
  <c r="X380"/>
  <c r="W380"/>
  <c r="V380"/>
  <c r="AP379"/>
  <c r="AO379"/>
  <c r="AN379"/>
  <c r="AM379"/>
  <c r="AL379"/>
  <c r="AK379"/>
  <c r="AJ379"/>
  <c r="AI379"/>
  <c r="AH379"/>
  <c r="AG379"/>
  <c r="AF379"/>
  <c r="AE379"/>
  <c r="AD379"/>
  <c r="AC379"/>
  <c r="AB379"/>
  <c r="AA379"/>
  <c r="Z379"/>
  <c r="Y379"/>
  <c r="X379"/>
  <c r="W379"/>
  <c r="V379"/>
  <c r="AP378"/>
  <c r="AO378"/>
  <c r="AN378"/>
  <c r="AM378"/>
  <c r="AL378"/>
  <c r="AK378"/>
  <c r="AJ378"/>
  <c r="AI378"/>
  <c r="AH378"/>
  <c r="AG378"/>
  <c r="AF378"/>
  <c r="AE378"/>
  <c r="AD378"/>
  <c r="AC378"/>
  <c r="AB378"/>
  <c r="AA378"/>
  <c r="Z378"/>
  <c r="Y378"/>
  <c r="X378"/>
  <c r="W378"/>
  <c r="V378"/>
  <c r="AP377"/>
  <c r="AO377"/>
  <c r="AN377"/>
  <c r="AM377"/>
  <c r="AL377"/>
  <c r="AK377"/>
  <c r="AJ377"/>
  <c r="AI377"/>
  <c r="AH377"/>
  <c r="AG377"/>
  <c r="AF377"/>
  <c r="AE377"/>
  <c r="AD377"/>
  <c r="AC377"/>
  <c r="AB377"/>
  <c r="AA377"/>
  <c r="Z377"/>
  <c r="Y377"/>
  <c r="X377"/>
  <c r="W377"/>
  <c r="V377"/>
  <c r="AP376"/>
  <c r="AO376"/>
  <c r="AN376"/>
  <c r="AM376"/>
  <c r="AL376"/>
  <c r="AK376"/>
  <c r="AJ376"/>
  <c r="AI376"/>
  <c r="AH376"/>
  <c r="AG376"/>
  <c r="AF376"/>
  <c r="AE376"/>
  <c r="AD376"/>
  <c r="AC376"/>
  <c r="AB376"/>
  <c r="AA376"/>
  <c r="Z376"/>
  <c r="Y376"/>
  <c r="X376"/>
  <c r="W376"/>
  <c r="V376"/>
  <c r="AP375"/>
  <c r="AO375"/>
  <c r="AN375"/>
  <c r="AM375"/>
  <c r="AL375"/>
  <c r="AK375"/>
  <c r="AJ375"/>
  <c r="AI375"/>
  <c r="AH375"/>
  <c r="AG375"/>
  <c r="AF375"/>
  <c r="AE375"/>
  <c r="AD375"/>
  <c r="AC375"/>
  <c r="AB375"/>
  <c r="AA375"/>
  <c r="Z375"/>
  <c r="Y375"/>
  <c r="X375"/>
  <c r="W375"/>
  <c r="V375"/>
  <c r="AP374"/>
  <c r="AO374"/>
  <c r="AN374"/>
  <c r="AM374"/>
  <c r="AL374"/>
  <c r="AK374"/>
  <c r="AJ374"/>
  <c r="AI374"/>
  <c r="AH374"/>
  <c r="AG374"/>
  <c r="AF374"/>
  <c r="AE374"/>
  <c r="AD374"/>
  <c r="AC374"/>
  <c r="AB374"/>
  <c r="AA374"/>
  <c r="Z374"/>
  <c r="Y374"/>
  <c r="X374"/>
  <c r="W374"/>
  <c r="V374"/>
  <c r="AP373"/>
  <c r="AO373"/>
  <c r="AN373"/>
  <c r="AM373"/>
  <c r="AL373"/>
  <c r="AK373"/>
  <c r="AJ373"/>
  <c r="AI373"/>
  <c r="AH373"/>
  <c r="AG373"/>
  <c r="AF373"/>
  <c r="AE373"/>
  <c r="AD373"/>
  <c r="AC373"/>
  <c r="AB373"/>
  <c r="AA373"/>
  <c r="Z373"/>
  <c r="Y373"/>
  <c r="X373"/>
  <c r="W373"/>
  <c r="V373"/>
  <c r="AP372"/>
  <c r="AO372"/>
  <c r="AN372"/>
  <c r="AM372"/>
  <c r="AL372"/>
  <c r="AK372"/>
  <c r="AJ372"/>
  <c r="AI372"/>
  <c r="AH372"/>
  <c r="AG372"/>
  <c r="AF372"/>
  <c r="AE372"/>
  <c r="AD372"/>
  <c r="AC372"/>
  <c r="AB372"/>
  <c r="AA372"/>
  <c r="Z372"/>
  <c r="Y372"/>
  <c r="X372"/>
  <c r="W372"/>
  <c r="V372"/>
  <c r="AP371"/>
  <c r="AO371"/>
  <c r="AN371"/>
  <c r="AM371"/>
  <c r="AL371"/>
  <c r="AK371"/>
  <c r="AJ371"/>
  <c r="AI371"/>
  <c r="AH371"/>
  <c r="AG371"/>
  <c r="AF371"/>
  <c r="AE371"/>
  <c r="AD371"/>
  <c r="AC371"/>
  <c r="AB371"/>
  <c r="AA371"/>
  <c r="Z371"/>
  <c r="Y371"/>
  <c r="X371"/>
  <c r="W371"/>
  <c r="V371"/>
  <c r="AP370"/>
  <c r="AO370"/>
  <c r="AN370"/>
  <c r="AM370"/>
  <c r="AL370"/>
  <c r="AK370"/>
  <c r="AJ370"/>
  <c r="AI370"/>
  <c r="AH370"/>
  <c r="AG370"/>
  <c r="AF370"/>
  <c r="AE370"/>
  <c r="AD370"/>
  <c r="AC370"/>
  <c r="AB370"/>
  <c r="AA370"/>
  <c r="Z370"/>
  <c r="Y370"/>
  <c r="X370"/>
  <c r="W370"/>
  <c r="V370"/>
  <c r="AP369"/>
  <c r="AO369"/>
  <c r="AN369"/>
  <c r="AM369"/>
  <c r="AL369"/>
  <c r="AK369"/>
  <c r="AJ369"/>
  <c r="AI369"/>
  <c r="AH369"/>
  <c r="AG369"/>
  <c r="AF369"/>
  <c r="AE369"/>
  <c r="AD369"/>
  <c r="AC369"/>
  <c r="AB369"/>
  <c r="AA369"/>
  <c r="Z369"/>
  <c r="Y369"/>
  <c r="X369"/>
  <c r="W369"/>
  <c r="V369"/>
  <c r="AP368"/>
  <c r="AO368"/>
  <c r="AN368"/>
  <c r="AM368"/>
  <c r="AL368"/>
  <c r="AK368"/>
  <c r="AJ368"/>
  <c r="AI368"/>
  <c r="AH368"/>
  <c r="AG368"/>
  <c r="AF368"/>
  <c r="AE368"/>
  <c r="AD368"/>
  <c r="AC368"/>
  <c r="AB368"/>
  <c r="AA368"/>
  <c r="Z368"/>
  <c r="Y368"/>
  <c r="X368"/>
  <c r="W368"/>
  <c r="V368"/>
  <c r="AP367"/>
  <c r="AO367"/>
  <c r="AN367"/>
  <c r="AM367"/>
  <c r="AL367"/>
  <c r="AK367"/>
  <c r="AJ367"/>
  <c r="AI367"/>
  <c r="AH367"/>
  <c r="AG367"/>
  <c r="AF367"/>
  <c r="AE367"/>
  <c r="AD367"/>
  <c r="AC367"/>
  <c r="AB367"/>
  <c r="AA367"/>
  <c r="Z367"/>
  <c r="Y367"/>
  <c r="X367"/>
  <c r="W367"/>
  <c r="V367"/>
  <c r="AP366"/>
  <c r="AO366"/>
  <c r="AN366"/>
  <c r="AM366"/>
  <c r="AL366"/>
  <c r="AK366"/>
  <c r="AJ366"/>
  <c r="AI366"/>
  <c r="AH366"/>
  <c r="AG366"/>
  <c r="AF366"/>
  <c r="AE366"/>
  <c r="AD366"/>
  <c r="AC366"/>
  <c r="AB366"/>
  <c r="AA366"/>
  <c r="Z366"/>
  <c r="Y366"/>
  <c r="X366"/>
  <c r="W366"/>
  <c r="V366"/>
  <c r="AP365"/>
  <c r="AO365"/>
  <c r="AN365"/>
  <c r="AM365"/>
  <c r="AL365"/>
  <c r="AK365"/>
  <c r="AJ365"/>
  <c r="AI365"/>
  <c r="AH365"/>
  <c r="AG365"/>
  <c r="AF365"/>
  <c r="AE365"/>
  <c r="AD365"/>
  <c r="AC365"/>
  <c r="AB365"/>
  <c r="AA365"/>
  <c r="Z365"/>
  <c r="Y365"/>
  <c r="X365"/>
  <c r="W365"/>
  <c r="V365"/>
  <c r="AP364"/>
  <c r="AO364"/>
  <c r="AN364"/>
  <c r="AM364"/>
  <c r="AL364"/>
  <c r="AK364"/>
  <c r="AJ364"/>
  <c r="AI364"/>
  <c r="AH364"/>
  <c r="AG364"/>
  <c r="AF364"/>
  <c r="AE364"/>
  <c r="AD364"/>
  <c r="AC364"/>
  <c r="AB364"/>
  <c r="AA364"/>
  <c r="Z364"/>
  <c r="Y364"/>
  <c r="X364"/>
  <c r="W364"/>
  <c r="V364"/>
  <c r="AP363"/>
  <c r="AO363"/>
  <c r="AN363"/>
  <c r="AM363"/>
  <c r="AL363"/>
  <c r="AK363"/>
  <c r="AJ363"/>
  <c r="AI363"/>
  <c r="AH363"/>
  <c r="AG363"/>
  <c r="AF363"/>
  <c r="AE363"/>
  <c r="AD363"/>
  <c r="AC363"/>
  <c r="AB363"/>
  <c r="AA363"/>
  <c r="Z363"/>
  <c r="Y363"/>
  <c r="X363"/>
  <c r="W363"/>
  <c r="V363"/>
  <c r="AP362"/>
  <c r="AO362"/>
  <c r="AN362"/>
  <c r="AM362"/>
  <c r="AL362"/>
  <c r="AK362"/>
  <c r="AJ362"/>
  <c r="AI362"/>
  <c r="AH362"/>
  <c r="AG362"/>
  <c r="AF362"/>
  <c r="AE362"/>
  <c r="AD362"/>
  <c r="AC362"/>
  <c r="AB362"/>
  <c r="AA362"/>
  <c r="Z362"/>
  <c r="Y362"/>
  <c r="X362"/>
  <c r="W362"/>
  <c r="V362"/>
  <c r="AP361"/>
  <c r="AO361"/>
  <c r="AN361"/>
  <c r="AM361"/>
  <c r="AL361"/>
  <c r="AK361"/>
  <c r="AJ361"/>
  <c r="AI361"/>
  <c r="AH361"/>
  <c r="AG361"/>
  <c r="AF361"/>
  <c r="AE361"/>
  <c r="AD361"/>
  <c r="AC361"/>
  <c r="AB361"/>
  <c r="AA361"/>
  <c r="Z361"/>
  <c r="Y361"/>
  <c r="X361"/>
  <c r="W361"/>
  <c r="V361"/>
  <c r="AP360"/>
  <c r="AO360"/>
  <c r="AN360"/>
  <c r="AM360"/>
  <c r="AL360"/>
  <c r="AK360"/>
  <c r="AJ360"/>
  <c r="AI360"/>
  <c r="AH360"/>
  <c r="AG360"/>
  <c r="AF360"/>
  <c r="AE360"/>
  <c r="AD360"/>
  <c r="AC360"/>
  <c r="AB360"/>
  <c r="AA360"/>
  <c r="Z360"/>
  <c r="Y360"/>
  <c r="X360"/>
  <c r="W360"/>
  <c r="V360"/>
  <c r="AP359"/>
  <c r="AO359"/>
  <c r="AN359"/>
  <c r="AM359"/>
  <c r="AL359"/>
  <c r="AK359"/>
  <c r="AJ359"/>
  <c r="AI359"/>
  <c r="AH359"/>
  <c r="AG359"/>
  <c r="AF359"/>
  <c r="AE359"/>
  <c r="AD359"/>
  <c r="AC359"/>
  <c r="AB359"/>
  <c r="AA359"/>
  <c r="Z359"/>
  <c r="Y359"/>
  <c r="X359"/>
  <c r="W359"/>
  <c r="V359"/>
  <c r="AP358"/>
  <c r="AO358"/>
  <c r="AN358"/>
  <c r="AM358"/>
  <c r="AL358"/>
  <c r="AK358"/>
  <c r="AJ358"/>
  <c r="AI358"/>
  <c r="AH358"/>
  <c r="AG358"/>
  <c r="AF358"/>
  <c r="AE358"/>
  <c r="AD358"/>
  <c r="AC358"/>
  <c r="AB358"/>
  <c r="AA358"/>
  <c r="Z358"/>
  <c r="Y358"/>
  <c r="X358"/>
  <c r="W358"/>
  <c r="V358"/>
  <c r="AP357"/>
  <c r="AO357"/>
  <c r="AN357"/>
  <c r="AM357"/>
  <c r="AL357"/>
  <c r="AK357"/>
  <c r="AJ357"/>
  <c r="AI357"/>
  <c r="AH357"/>
  <c r="AG357"/>
  <c r="AF357"/>
  <c r="AE357"/>
  <c r="AD357"/>
  <c r="AC357"/>
  <c r="AB357"/>
  <c r="AA357"/>
  <c r="Z357"/>
  <c r="Y357"/>
  <c r="X357"/>
  <c r="W357"/>
  <c r="V357"/>
  <c r="AP356"/>
  <c r="AO356"/>
  <c r="AN356"/>
  <c r="AM356"/>
  <c r="AL356"/>
  <c r="AK356"/>
  <c r="AJ356"/>
  <c r="AI356"/>
  <c r="AH356"/>
  <c r="AG356"/>
  <c r="AF356"/>
  <c r="AE356"/>
  <c r="AD356"/>
  <c r="AC356"/>
  <c r="AB356"/>
  <c r="AA356"/>
  <c r="Z356"/>
  <c r="Y356"/>
  <c r="X356"/>
  <c r="W356"/>
  <c r="V356"/>
  <c r="AP355"/>
  <c r="AO355"/>
  <c r="AN355"/>
  <c r="AM355"/>
  <c r="AL355"/>
  <c r="AK355"/>
  <c r="AJ355"/>
  <c r="AI355"/>
  <c r="AH355"/>
  <c r="AG355"/>
  <c r="AF355"/>
  <c r="AE355"/>
  <c r="AD355"/>
  <c r="AC355"/>
  <c r="AB355"/>
  <c r="AA355"/>
  <c r="Z355"/>
  <c r="Y355"/>
  <c r="X355"/>
  <c r="W355"/>
  <c r="V355"/>
  <c r="AP354"/>
  <c r="AO354"/>
  <c r="AN354"/>
  <c r="AM354"/>
  <c r="AL354"/>
  <c r="AK354"/>
  <c r="AJ354"/>
  <c r="AI354"/>
  <c r="AH354"/>
  <c r="AG354"/>
  <c r="AF354"/>
  <c r="AE354"/>
  <c r="AD354"/>
  <c r="AC354"/>
  <c r="AB354"/>
  <c r="AA354"/>
  <c r="Z354"/>
  <c r="Y354"/>
  <c r="X354"/>
  <c r="W354"/>
  <c r="V354"/>
  <c r="AP353"/>
  <c r="AO353"/>
  <c r="AN353"/>
  <c r="AM353"/>
  <c r="AL353"/>
  <c r="AK353"/>
  <c r="AJ353"/>
  <c r="AI353"/>
  <c r="AH353"/>
  <c r="AG353"/>
  <c r="AF353"/>
  <c r="AE353"/>
  <c r="AD353"/>
  <c r="AC353"/>
  <c r="AB353"/>
  <c r="AA353"/>
  <c r="Z353"/>
  <c r="Y353"/>
  <c r="X353"/>
  <c r="W353"/>
  <c r="V353"/>
  <c r="AP352"/>
  <c r="AO352"/>
  <c r="AN352"/>
  <c r="AM352"/>
  <c r="AL352"/>
  <c r="AK352"/>
  <c r="AJ352"/>
  <c r="AI352"/>
  <c r="AH352"/>
  <c r="AG352"/>
  <c r="AF352"/>
  <c r="AE352"/>
  <c r="AD352"/>
  <c r="AC352"/>
  <c r="AB352"/>
  <c r="AA352"/>
  <c r="Z352"/>
  <c r="Y352"/>
  <c r="X352"/>
  <c r="W352"/>
  <c r="V352"/>
  <c r="AP351"/>
  <c r="AO351"/>
  <c r="AN351"/>
  <c r="AM351"/>
  <c r="AL351"/>
  <c r="AK351"/>
  <c r="AJ351"/>
  <c r="AI351"/>
  <c r="AH351"/>
  <c r="AG351"/>
  <c r="AF351"/>
  <c r="AE351"/>
  <c r="AD351"/>
  <c r="AC351"/>
  <c r="AB351"/>
  <c r="AA351"/>
  <c r="Z351"/>
  <c r="Y351"/>
  <c r="X351"/>
  <c r="W351"/>
  <c r="V351"/>
  <c r="AP350"/>
  <c r="AO350"/>
  <c r="AN350"/>
  <c r="AM350"/>
  <c r="AL350"/>
  <c r="AK350"/>
  <c r="AJ350"/>
  <c r="AI350"/>
  <c r="AH350"/>
  <c r="AG350"/>
  <c r="AF350"/>
  <c r="AE350"/>
  <c r="AD350"/>
  <c r="AC350"/>
  <c r="AB350"/>
  <c r="AA350"/>
  <c r="Z350"/>
  <c r="Y350"/>
  <c r="X350"/>
  <c r="W350"/>
  <c r="V350"/>
  <c r="AP349"/>
  <c r="AO349"/>
  <c r="AN349"/>
  <c r="AM349"/>
  <c r="AL349"/>
  <c r="AK349"/>
  <c r="AJ349"/>
  <c r="AI349"/>
  <c r="AH349"/>
  <c r="AG349"/>
  <c r="AF349"/>
  <c r="AE349"/>
  <c r="AD349"/>
  <c r="AC349"/>
  <c r="AB349"/>
  <c r="AA349"/>
  <c r="Z349"/>
  <c r="Y349"/>
  <c r="X349"/>
  <c r="W349"/>
  <c r="V349"/>
  <c r="AP348"/>
  <c r="AO348"/>
  <c r="AN348"/>
  <c r="AM348"/>
  <c r="AL348"/>
  <c r="AK348"/>
  <c r="AJ348"/>
  <c r="AI348"/>
  <c r="AH348"/>
  <c r="AG348"/>
  <c r="AF348"/>
  <c r="AE348"/>
  <c r="AD348"/>
  <c r="AC348"/>
  <c r="AB348"/>
  <c r="AA348"/>
  <c r="Z348"/>
  <c r="Y348"/>
  <c r="X348"/>
  <c r="W348"/>
  <c r="V348"/>
  <c r="AP347"/>
  <c r="AO347"/>
  <c r="AN347"/>
  <c r="AM347"/>
  <c r="AL347"/>
  <c r="AK347"/>
  <c r="AJ347"/>
  <c r="AI347"/>
  <c r="AH347"/>
  <c r="AG347"/>
  <c r="AF347"/>
  <c r="AE347"/>
  <c r="AD347"/>
  <c r="AC347"/>
  <c r="AB347"/>
  <c r="AA347"/>
  <c r="Z347"/>
  <c r="Y347"/>
  <c r="X347"/>
  <c r="W347"/>
  <c r="V347"/>
  <c r="AP346"/>
  <c r="AO346"/>
  <c r="AN346"/>
  <c r="AM346"/>
  <c r="AL346"/>
  <c r="AK346"/>
  <c r="AJ346"/>
  <c r="AI346"/>
  <c r="AH346"/>
  <c r="AG346"/>
  <c r="AF346"/>
  <c r="AE346"/>
  <c r="AD346"/>
  <c r="AC346"/>
  <c r="AB346"/>
  <c r="AA346"/>
  <c r="Z346"/>
  <c r="Y346"/>
  <c r="X346"/>
  <c r="W346"/>
  <c r="V346"/>
  <c r="AP345"/>
  <c r="AO345"/>
  <c r="AN345"/>
  <c r="AM345"/>
  <c r="AL345"/>
  <c r="AK345"/>
  <c r="AJ345"/>
  <c r="AI345"/>
  <c r="AH345"/>
  <c r="AG345"/>
  <c r="AF345"/>
  <c r="AE345"/>
  <c r="AD345"/>
  <c r="AC345"/>
  <c r="AB345"/>
  <c r="AA345"/>
  <c r="Z345"/>
  <c r="Y345"/>
  <c r="X345"/>
  <c r="W345"/>
  <c r="V345"/>
  <c r="AP344"/>
  <c r="AO344"/>
  <c r="AN344"/>
  <c r="AM344"/>
  <c r="AL344"/>
  <c r="AK344"/>
  <c r="AJ344"/>
  <c r="AI344"/>
  <c r="AH344"/>
  <c r="AG344"/>
  <c r="AF344"/>
  <c r="AE344"/>
  <c r="AD344"/>
  <c r="AC344"/>
  <c r="AB344"/>
  <c r="AA344"/>
  <c r="Z344"/>
  <c r="Y344"/>
  <c r="X344"/>
  <c r="W344"/>
  <c r="V344"/>
  <c r="AP343"/>
  <c r="AO343"/>
  <c r="AN343"/>
  <c r="AM343"/>
  <c r="AL343"/>
  <c r="AK343"/>
  <c r="AJ343"/>
  <c r="AI343"/>
  <c r="AH343"/>
  <c r="AG343"/>
  <c r="AF343"/>
  <c r="AE343"/>
  <c r="AD343"/>
  <c r="AC343"/>
  <c r="AB343"/>
  <c r="AA343"/>
  <c r="Z343"/>
  <c r="Y343"/>
  <c r="X343"/>
  <c r="W343"/>
  <c r="V343"/>
  <c r="AP342"/>
  <c r="AO342"/>
  <c r="AN342"/>
  <c r="AM342"/>
  <c r="AL342"/>
  <c r="AK342"/>
  <c r="AJ342"/>
  <c r="AI342"/>
  <c r="AH342"/>
  <c r="AG342"/>
  <c r="AF342"/>
  <c r="AE342"/>
  <c r="AD342"/>
  <c r="AC342"/>
  <c r="AB342"/>
  <c r="AA342"/>
  <c r="Z342"/>
  <c r="Y342"/>
  <c r="X342"/>
  <c r="W342"/>
  <c r="V342"/>
  <c r="AP341"/>
  <c r="AO341"/>
  <c r="AN341"/>
  <c r="AM341"/>
  <c r="AL341"/>
  <c r="AK341"/>
  <c r="AJ341"/>
  <c r="AI341"/>
  <c r="AH341"/>
  <c r="AG341"/>
  <c r="AF341"/>
  <c r="AE341"/>
  <c r="AD341"/>
  <c r="AC341"/>
  <c r="AB341"/>
  <c r="AA341"/>
  <c r="Z341"/>
  <c r="Y341"/>
  <c r="X341"/>
  <c r="W341"/>
  <c r="V341"/>
  <c r="AP340"/>
  <c r="AO340"/>
  <c r="AN340"/>
  <c r="AM340"/>
  <c r="AL340"/>
  <c r="AK340"/>
  <c r="AJ340"/>
  <c r="AI340"/>
  <c r="AH340"/>
  <c r="AG340"/>
  <c r="AF340"/>
  <c r="AE340"/>
  <c r="AD340"/>
  <c r="AC340"/>
  <c r="AB340"/>
  <c r="AA340"/>
  <c r="Z340"/>
  <c r="Y340"/>
  <c r="X340"/>
  <c r="W340"/>
  <c r="V340"/>
  <c r="AP339"/>
  <c r="AO339"/>
  <c r="AN339"/>
  <c r="AM339"/>
  <c r="AL339"/>
  <c r="AK339"/>
  <c r="AJ339"/>
  <c r="AI339"/>
  <c r="AH339"/>
  <c r="AG339"/>
  <c r="AF339"/>
  <c r="AE339"/>
  <c r="AD339"/>
  <c r="AC339"/>
  <c r="AB339"/>
  <c r="AA339"/>
  <c r="Z339"/>
  <c r="Y339"/>
  <c r="X339"/>
  <c r="W339"/>
  <c r="V339"/>
  <c r="AP338"/>
  <c r="AO338"/>
  <c r="AN338"/>
  <c r="AM338"/>
  <c r="AL338"/>
  <c r="AK338"/>
  <c r="AJ338"/>
  <c r="AI338"/>
  <c r="AH338"/>
  <c r="AG338"/>
  <c r="AF338"/>
  <c r="AE338"/>
  <c r="AD338"/>
  <c r="AC338"/>
  <c r="AB338"/>
  <c r="AA338"/>
  <c r="Z338"/>
  <c r="Y338"/>
  <c r="X338"/>
  <c r="W338"/>
  <c r="V338"/>
  <c r="AP337"/>
  <c r="AO337"/>
  <c r="AN337"/>
  <c r="AM337"/>
  <c r="AL337"/>
  <c r="AK337"/>
  <c r="AJ337"/>
  <c r="AI337"/>
  <c r="AH337"/>
  <c r="AG337"/>
  <c r="AF337"/>
  <c r="AE337"/>
  <c r="AD337"/>
  <c r="AC337"/>
  <c r="AB337"/>
  <c r="AA337"/>
  <c r="Z337"/>
  <c r="Y337"/>
  <c r="X337"/>
  <c r="W337"/>
  <c r="V337"/>
  <c r="AP336"/>
  <c r="AO336"/>
  <c r="AN336"/>
  <c r="AM336"/>
  <c r="AL336"/>
  <c r="AK336"/>
  <c r="AJ336"/>
  <c r="AI336"/>
  <c r="AH336"/>
  <c r="AG336"/>
  <c r="AF336"/>
  <c r="AE336"/>
  <c r="AD336"/>
  <c r="AC336"/>
  <c r="AB336"/>
  <c r="AA336"/>
  <c r="Z336"/>
  <c r="Y336"/>
  <c r="X336"/>
  <c r="W336"/>
  <c r="V336"/>
  <c r="AP335"/>
  <c r="AO335"/>
  <c r="AN335"/>
  <c r="AM335"/>
  <c r="AL335"/>
  <c r="AK335"/>
  <c r="AJ335"/>
  <c r="AI335"/>
  <c r="AH335"/>
  <c r="AG335"/>
  <c r="AF335"/>
  <c r="AE335"/>
  <c r="AD335"/>
  <c r="AC335"/>
  <c r="AB335"/>
  <c r="AA335"/>
  <c r="Z335"/>
  <c r="Y335"/>
  <c r="X335"/>
  <c r="W335"/>
  <c r="V335"/>
  <c r="AP334"/>
  <c r="AO334"/>
  <c r="AN334"/>
  <c r="AM334"/>
  <c r="AL334"/>
  <c r="AK334"/>
  <c r="AJ334"/>
  <c r="AI334"/>
  <c r="AH334"/>
  <c r="AG334"/>
  <c r="AF334"/>
  <c r="AE334"/>
  <c r="AD334"/>
  <c r="AC334"/>
  <c r="AB334"/>
  <c r="AA334"/>
  <c r="Z334"/>
  <c r="Y334"/>
  <c r="X334"/>
  <c r="W334"/>
  <c r="V334"/>
  <c r="AP333"/>
  <c r="AO333"/>
  <c r="AN333"/>
  <c r="AM333"/>
  <c r="AL333"/>
  <c r="AK333"/>
  <c r="AJ333"/>
  <c r="AI333"/>
  <c r="AH333"/>
  <c r="AG333"/>
  <c r="AF333"/>
  <c r="AE333"/>
  <c r="AD333"/>
  <c r="AC333"/>
  <c r="AB333"/>
  <c r="AA333"/>
  <c r="Z333"/>
  <c r="Y333"/>
  <c r="X333"/>
  <c r="W333"/>
  <c r="V333"/>
  <c r="AP332"/>
  <c r="AO332"/>
  <c r="AN332"/>
  <c r="AM332"/>
  <c r="AL332"/>
  <c r="AK332"/>
  <c r="AJ332"/>
  <c r="AI332"/>
  <c r="AH332"/>
  <c r="AG332"/>
  <c r="AF332"/>
  <c r="AE332"/>
  <c r="AD332"/>
  <c r="AC332"/>
  <c r="AB332"/>
  <c r="AA332"/>
  <c r="Z332"/>
  <c r="Y332"/>
  <c r="X332"/>
  <c r="W332"/>
  <c r="V332"/>
  <c r="AP331"/>
  <c r="AO331"/>
  <c r="AN331"/>
  <c r="AM331"/>
  <c r="AL331"/>
  <c r="AK331"/>
  <c r="AJ331"/>
  <c r="AI331"/>
  <c r="AH331"/>
  <c r="AG331"/>
  <c r="AF331"/>
  <c r="AE331"/>
  <c r="AD331"/>
  <c r="AC331"/>
  <c r="AB331"/>
  <c r="AA331"/>
  <c r="Z331"/>
  <c r="Y331"/>
  <c r="X331"/>
  <c r="W331"/>
  <c r="V331"/>
  <c r="AP330"/>
  <c r="AO330"/>
  <c r="AN330"/>
  <c r="AM330"/>
  <c r="AL330"/>
  <c r="AK330"/>
  <c r="AJ330"/>
  <c r="AI330"/>
  <c r="AH330"/>
  <c r="AG330"/>
  <c r="AF330"/>
  <c r="AE330"/>
  <c r="AD330"/>
  <c r="AC330"/>
  <c r="AB330"/>
  <c r="AA330"/>
  <c r="Z330"/>
  <c r="Y330"/>
  <c r="X330"/>
  <c r="W330"/>
  <c r="V330"/>
  <c r="AP329"/>
  <c r="AO329"/>
  <c r="AN329"/>
  <c r="AM329"/>
  <c r="AL329"/>
  <c r="AK329"/>
  <c r="AJ329"/>
  <c r="AI329"/>
  <c r="AH329"/>
  <c r="AG329"/>
  <c r="AF329"/>
  <c r="AE329"/>
  <c r="AD329"/>
  <c r="AC329"/>
  <c r="AB329"/>
  <c r="AA329"/>
  <c r="Z329"/>
  <c r="Y329"/>
  <c r="X329"/>
  <c r="W329"/>
  <c r="V329"/>
  <c r="AP328"/>
  <c r="AO328"/>
  <c r="AN328"/>
  <c r="AM328"/>
  <c r="AL328"/>
  <c r="AK328"/>
  <c r="AJ328"/>
  <c r="AI328"/>
  <c r="AH328"/>
  <c r="AG328"/>
  <c r="AF328"/>
  <c r="AE328"/>
  <c r="AD328"/>
  <c r="AC328"/>
  <c r="AB328"/>
  <c r="AA328"/>
  <c r="Z328"/>
  <c r="Y328"/>
  <c r="X328"/>
  <c r="W328"/>
  <c r="V328"/>
  <c r="AP327"/>
  <c r="AO327"/>
  <c r="AN327"/>
  <c r="AM327"/>
  <c r="AL327"/>
  <c r="AK327"/>
  <c r="AJ327"/>
  <c r="AI327"/>
  <c r="AH327"/>
  <c r="AG327"/>
  <c r="AF327"/>
  <c r="AE327"/>
  <c r="AD327"/>
  <c r="AC327"/>
  <c r="AB327"/>
  <c r="AA327"/>
  <c r="Z327"/>
  <c r="Y327"/>
  <c r="X327"/>
  <c r="W327"/>
  <c r="V327"/>
  <c r="AP326"/>
  <c r="AO326"/>
  <c r="AN326"/>
  <c r="AM326"/>
  <c r="AL326"/>
  <c r="AK326"/>
  <c r="AJ326"/>
  <c r="AI326"/>
  <c r="AH326"/>
  <c r="AG326"/>
  <c r="AF326"/>
  <c r="AE326"/>
  <c r="AD326"/>
  <c r="AC326"/>
  <c r="AB326"/>
  <c r="AA326"/>
  <c r="Z326"/>
  <c r="Y326"/>
  <c r="X326"/>
  <c r="W326"/>
  <c r="V326"/>
  <c r="AP325"/>
  <c r="AO325"/>
  <c r="AN325"/>
  <c r="AM325"/>
  <c r="AL325"/>
  <c r="AK325"/>
  <c r="AJ325"/>
  <c r="AI325"/>
  <c r="AH325"/>
  <c r="AG325"/>
  <c r="AF325"/>
  <c r="AE325"/>
  <c r="AD325"/>
  <c r="AC325"/>
  <c r="AB325"/>
  <c r="AA325"/>
  <c r="Z325"/>
  <c r="Y325"/>
  <c r="X325"/>
  <c r="W325"/>
  <c r="V325"/>
  <c r="AP324"/>
  <c r="AO324"/>
  <c r="AN324"/>
  <c r="AM324"/>
  <c r="AL324"/>
  <c r="AK324"/>
  <c r="AJ324"/>
  <c r="AI324"/>
  <c r="AH324"/>
  <c r="AG324"/>
  <c r="AF324"/>
  <c r="AE324"/>
  <c r="AD324"/>
  <c r="AC324"/>
  <c r="AB324"/>
  <c r="AA324"/>
  <c r="Z324"/>
  <c r="Y324"/>
  <c r="X324"/>
  <c r="W324"/>
  <c r="V324"/>
  <c r="AP323"/>
  <c r="AO323"/>
  <c r="AN323"/>
  <c r="AM323"/>
  <c r="AL323"/>
  <c r="AK323"/>
  <c r="AJ323"/>
  <c r="AI323"/>
  <c r="AH323"/>
  <c r="AG323"/>
  <c r="AF323"/>
  <c r="AE323"/>
  <c r="AD323"/>
  <c r="AC323"/>
  <c r="AB323"/>
  <c r="AA323"/>
  <c r="Z323"/>
  <c r="Y323"/>
  <c r="X323"/>
  <c r="W323"/>
  <c r="V323"/>
  <c r="AP322"/>
  <c r="AO322"/>
  <c r="AN322"/>
  <c r="AM322"/>
  <c r="AL322"/>
  <c r="AK322"/>
  <c r="AJ322"/>
  <c r="AI322"/>
  <c r="AH322"/>
  <c r="AG322"/>
  <c r="AF322"/>
  <c r="AE322"/>
  <c r="AD322"/>
  <c r="AC322"/>
  <c r="AB322"/>
  <c r="AA322"/>
  <c r="Z322"/>
  <c r="Y322"/>
  <c r="X322"/>
  <c r="W322"/>
  <c r="V322"/>
  <c r="AP321"/>
  <c r="AO321"/>
  <c r="AN321"/>
  <c r="AM321"/>
  <c r="AL321"/>
  <c r="AK321"/>
  <c r="AJ321"/>
  <c r="AI321"/>
  <c r="AH321"/>
  <c r="AG321"/>
  <c r="AF321"/>
  <c r="AE321"/>
  <c r="AD321"/>
  <c r="AC321"/>
  <c r="AB321"/>
  <c r="AA321"/>
  <c r="Z321"/>
  <c r="Y321"/>
  <c r="X321"/>
  <c r="W321"/>
  <c r="V321"/>
  <c r="AP320"/>
  <c r="AO320"/>
  <c r="AN320"/>
  <c r="AM320"/>
  <c r="AL320"/>
  <c r="AK320"/>
  <c r="AJ320"/>
  <c r="AI320"/>
  <c r="AH320"/>
  <c r="AG320"/>
  <c r="AF320"/>
  <c r="AE320"/>
  <c r="AD320"/>
  <c r="AC320"/>
  <c r="AB320"/>
  <c r="AA320"/>
  <c r="Z320"/>
  <c r="Y320"/>
  <c r="X320"/>
  <c r="W320"/>
  <c r="V320"/>
  <c r="AP319"/>
  <c r="AO319"/>
  <c r="AN319"/>
  <c r="AM319"/>
  <c r="AL319"/>
  <c r="AK319"/>
  <c r="AJ319"/>
  <c r="AI319"/>
  <c r="AH319"/>
  <c r="AG319"/>
  <c r="AF319"/>
  <c r="AE319"/>
  <c r="AD319"/>
  <c r="AC319"/>
  <c r="AB319"/>
  <c r="AA319"/>
  <c r="Z319"/>
  <c r="Y319"/>
  <c r="X319"/>
  <c r="W319"/>
  <c r="V319"/>
  <c r="AP318"/>
  <c r="AO318"/>
  <c r="AN318"/>
  <c r="AM318"/>
  <c r="AL318"/>
  <c r="AK318"/>
  <c r="AJ318"/>
  <c r="AI318"/>
  <c r="AH318"/>
  <c r="AG318"/>
  <c r="AF318"/>
  <c r="AE318"/>
  <c r="AD318"/>
  <c r="AC318"/>
  <c r="AB318"/>
  <c r="AA318"/>
  <c r="Z318"/>
  <c r="Y318"/>
  <c r="X318"/>
  <c r="W318"/>
  <c r="V318"/>
  <c r="AP317"/>
  <c r="AO317"/>
  <c r="AN317"/>
  <c r="AM317"/>
  <c r="AL317"/>
  <c r="AK317"/>
  <c r="AJ317"/>
  <c r="AI317"/>
  <c r="AH317"/>
  <c r="AG317"/>
  <c r="AF317"/>
  <c r="AE317"/>
  <c r="AD317"/>
  <c r="AC317"/>
  <c r="AB317"/>
  <c r="AA317"/>
  <c r="Z317"/>
  <c r="Y317"/>
  <c r="X317"/>
  <c r="W317"/>
  <c r="V317"/>
  <c r="AP316"/>
  <c r="AO316"/>
  <c r="AN316"/>
  <c r="AM316"/>
  <c r="AL316"/>
  <c r="AK316"/>
  <c r="AJ316"/>
  <c r="AI316"/>
  <c r="AH316"/>
  <c r="AG316"/>
  <c r="AF316"/>
  <c r="AE316"/>
  <c r="AD316"/>
  <c r="AC316"/>
  <c r="AB316"/>
  <c r="AA316"/>
  <c r="Z316"/>
  <c r="Y316"/>
  <c r="X316"/>
  <c r="W316"/>
  <c r="V316"/>
  <c r="AP315"/>
  <c r="AO315"/>
  <c r="AN315"/>
  <c r="AM315"/>
  <c r="AL315"/>
  <c r="AK315"/>
  <c r="AJ315"/>
  <c r="AI315"/>
  <c r="AH315"/>
  <c r="AG315"/>
  <c r="AF315"/>
  <c r="AE315"/>
  <c r="AD315"/>
  <c r="AC315"/>
  <c r="AB315"/>
  <c r="AA315"/>
  <c r="Z315"/>
  <c r="Y315"/>
  <c r="X315"/>
  <c r="W315"/>
  <c r="V315"/>
  <c r="AP314"/>
  <c r="AO314"/>
  <c r="AN314"/>
  <c r="AM314"/>
  <c r="AL314"/>
  <c r="AK314"/>
  <c r="AJ314"/>
  <c r="AI314"/>
  <c r="AH314"/>
  <c r="AG314"/>
  <c r="AF314"/>
  <c r="AE314"/>
  <c r="AD314"/>
  <c r="AC314"/>
  <c r="AB314"/>
  <c r="AA314"/>
  <c r="Z314"/>
  <c r="Y314"/>
  <c r="X314"/>
  <c r="W314"/>
  <c r="V314"/>
  <c r="AP313"/>
  <c r="AO313"/>
  <c r="AN313"/>
  <c r="AM313"/>
  <c r="AL313"/>
  <c r="AK313"/>
  <c r="AJ313"/>
  <c r="AI313"/>
  <c r="AH313"/>
  <c r="AG313"/>
  <c r="AF313"/>
  <c r="AE313"/>
  <c r="AD313"/>
  <c r="AC313"/>
  <c r="AB313"/>
  <c r="AA313"/>
  <c r="Z313"/>
  <c r="Y313"/>
  <c r="X313"/>
  <c r="W313"/>
  <c r="V313"/>
  <c r="AP312"/>
  <c r="AO312"/>
  <c r="AN312"/>
  <c r="AM312"/>
  <c r="AL312"/>
  <c r="AK312"/>
  <c r="AJ312"/>
  <c r="AI312"/>
  <c r="AH312"/>
  <c r="AG312"/>
  <c r="AF312"/>
  <c r="AE312"/>
  <c r="AD312"/>
  <c r="AC312"/>
  <c r="AB312"/>
  <c r="AA312"/>
  <c r="Z312"/>
  <c r="Y312"/>
  <c r="X312"/>
  <c r="W312"/>
  <c r="V312"/>
  <c r="AP311"/>
  <c r="AO311"/>
  <c r="AN311"/>
  <c r="AM311"/>
  <c r="AL311"/>
  <c r="AK311"/>
  <c r="AJ311"/>
  <c r="AI311"/>
  <c r="AH311"/>
  <c r="AG311"/>
  <c r="AF311"/>
  <c r="AE311"/>
  <c r="AD311"/>
  <c r="AC311"/>
  <c r="AB311"/>
  <c r="AA311"/>
  <c r="Z311"/>
  <c r="Y311"/>
  <c r="X311"/>
  <c r="W311"/>
  <c r="V311"/>
  <c r="AP310"/>
  <c r="AO310"/>
  <c r="AN310"/>
  <c r="AM310"/>
  <c r="AL310"/>
  <c r="AK310"/>
  <c r="AJ310"/>
  <c r="AI310"/>
  <c r="AH310"/>
  <c r="AG310"/>
  <c r="AF310"/>
  <c r="AE310"/>
  <c r="AD310"/>
  <c r="AC310"/>
  <c r="AB310"/>
  <c r="AA310"/>
  <c r="Z310"/>
  <c r="Y310"/>
  <c r="X310"/>
  <c r="W310"/>
  <c r="V310"/>
  <c r="AP309"/>
  <c r="AO309"/>
  <c r="AN309"/>
  <c r="AM309"/>
  <c r="AL309"/>
  <c r="AK309"/>
  <c r="AJ309"/>
  <c r="AI309"/>
  <c r="AH309"/>
  <c r="AG309"/>
  <c r="AF309"/>
  <c r="AE309"/>
  <c r="AD309"/>
  <c r="AC309"/>
  <c r="AB309"/>
  <c r="AA309"/>
  <c r="Z309"/>
  <c r="Y309"/>
  <c r="X309"/>
  <c r="W309"/>
  <c r="V309"/>
  <c r="AP308"/>
  <c r="AO308"/>
  <c r="AN308"/>
  <c r="AM308"/>
  <c r="AL308"/>
  <c r="AK308"/>
  <c r="AJ308"/>
  <c r="AI308"/>
  <c r="AH308"/>
  <c r="AG308"/>
  <c r="AF308"/>
  <c r="AE308"/>
  <c r="AD308"/>
  <c r="AC308"/>
  <c r="AB308"/>
  <c r="AA308"/>
  <c r="Z308"/>
  <c r="Y308"/>
  <c r="X308"/>
  <c r="W308"/>
  <c r="V308"/>
  <c r="AP307"/>
  <c r="AO307"/>
  <c r="AN307"/>
  <c r="AM307"/>
  <c r="AL307"/>
  <c r="AK307"/>
  <c r="AJ307"/>
  <c r="AI307"/>
  <c r="AH307"/>
  <c r="AG307"/>
  <c r="AF307"/>
  <c r="AE307"/>
  <c r="AD307"/>
  <c r="AC307"/>
  <c r="AB307"/>
  <c r="AA307"/>
  <c r="Z307"/>
  <c r="Y307"/>
  <c r="X307"/>
  <c r="W307"/>
  <c r="V307"/>
  <c r="AP306"/>
  <c r="AO306"/>
  <c r="AN306"/>
  <c r="AM306"/>
  <c r="AL306"/>
  <c r="AK306"/>
  <c r="AJ306"/>
  <c r="AI306"/>
  <c r="AH306"/>
  <c r="AG306"/>
  <c r="AF306"/>
  <c r="AE306"/>
  <c r="AD306"/>
  <c r="AC306"/>
  <c r="AB306"/>
  <c r="AA306"/>
  <c r="Z306"/>
  <c r="Y306"/>
  <c r="X306"/>
  <c r="W306"/>
  <c r="V306"/>
  <c r="AP305"/>
  <c r="AO305"/>
  <c r="AN305"/>
  <c r="AM305"/>
  <c r="AL305"/>
  <c r="AK305"/>
  <c r="AJ305"/>
  <c r="AI305"/>
  <c r="AH305"/>
  <c r="AG305"/>
  <c r="AF305"/>
  <c r="AE305"/>
  <c r="AD305"/>
  <c r="AC305"/>
  <c r="AB305"/>
  <c r="AA305"/>
  <c r="Z305"/>
  <c r="Y305"/>
  <c r="X305"/>
  <c r="W305"/>
  <c r="V305"/>
  <c r="AP304"/>
  <c r="AO304"/>
  <c r="AN304"/>
  <c r="AM304"/>
  <c r="AL304"/>
  <c r="AK304"/>
  <c r="AJ304"/>
  <c r="AI304"/>
  <c r="AH304"/>
  <c r="AG304"/>
  <c r="AF304"/>
  <c r="AE304"/>
  <c r="AD304"/>
  <c r="AC304"/>
  <c r="AB304"/>
  <c r="AA304"/>
  <c r="Z304"/>
  <c r="Y304"/>
  <c r="X304"/>
  <c r="W304"/>
  <c r="V304"/>
  <c r="AP303"/>
  <c r="AO303"/>
  <c r="AN303"/>
  <c r="AM303"/>
  <c r="AL303"/>
  <c r="AK303"/>
  <c r="AJ303"/>
  <c r="AI303"/>
  <c r="AH303"/>
  <c r="AG303"/>
  <c r="AF303"/>
  <c r="AE303"/>
  <c r="AD303"/>
  <c r="AC303"/>
  <c r="AB303"/>
  <c r="AA303"/>
  <c r="Z303"/>
  <c r="Y303"/>
  <c r="X303"/>
  <c r="W303"/>
  <c r="V303"/>
  <c r="AP302"/>
  <c r="AO302"/>
  <c r="AN302"/>
  <c r="AM302"/>
  <c r="AL302"/>
  <c r="AK302"/>
  <c r="AJ302"/>
  <c r="AI302"/>
  <c r="AH302"/>
  <c r="AG302"/>
  <c r="AF302"/>
  <c r="AE302"/>
  <c r="AD302"/>
  <c r="AC302"/>
  <c r="AB302"/>
  <c r="AA302"/>
  <c r="Z302"/>
  <c r="Y302"/>
  <c r="X302"/>
  <c r="W302"/>
  <c r="V302"/>
  <c r="AP301"/>
  <c r="AO301"/>
  <c r="AN301"/>
  <c r="AM301"/>
  <c r="AL301"/>
  <c r="AK301"/>
  <c r="AJ301"/>
  <c r="AI301"/>
  <c r="AH301"/>
  <c r="AG301"/>
  <c r="AF301"/>
  <c r="AE301"/>
  <c r="AD301"/>
  <c r="AC301"/>
  <c r="AB301"/>
  <c r="AA301"/>
  <c r="Z301"/>
  <c r="Y301"/>
  <c r="X301"/>
  <c r="W301"/>
  <c r="V301"/>
  <c r="AP300"/>
  <c r="AO300"/>
  <c r="AN300"/>
  <c r="AM300"/>
  <c r="AL300"/>
  <c r="AK300"/>
  <c r="AJ300"/>
  <c r="AI300"/>
  <c r="AH300"/>
  <c r="AG300"/>
  <c r="AF300"/>
  <c r="AE300"/>
  <c r="AD300"/>
  <c r="AC300"/>
  <c r="AB300"/>
  <c r="AA300"/>
  <c r="Z300"/>
  <c r="Y300"/>
  <c r="X300"/>
  <c r="W300"/>
  <c r="V300"/>
  <c r="AP299"/>
  <c r="AO299"/>
  <c r="AN299"/>
  <c r="AM299"/>
  <c r="AL299"/>
  <c r="AK299"/>
  <c r="AJ299"/>
  <c r="AI299"/>
  <c r="AH299"/>
  <c r="AG299"/>
  <c r="AF299"/>
  <c r="AE299"/>
  <c r="AD299"/>
  <c r="AC299"/>
  <c r="AB299"/>
  <c r="AA299"/>
  <c r="Z299"/>
  <c r="Y299"/>
  <c r="X299"/>
  <c r="W299"/>
  <c r="V299"/>
  <c r="AP298"/>
  <c r="AO298"/>
  <c r="AN298"/>
  <c r="AM298"/>
  <c r="AL298"/>
  <c r="AK298"/>
  <c r="AJ298"/>
  <c r="AI298"/>
  <c r="AH298"/>
  <c r="AG298"/>
  <c r="AF298"/>
  <c r="AE298"/>
  <c r="AD298"/>
  <c r="AC298"/>
  <c r="AB298"/>
  <c r="AA298"/>
  <c r="Z298"/>
  <c r="Y298"/>
  <c r="X298"/>
  <c r="W298"/>
  <c r="V298"/>
  <c r="AP297"/>
  <c r="AO297"/>
  <c r="AN297"/>
  <c r="AM297"/>
  <c r="AL297"/>
  <c r="AK297"/>
  <c r="AJ297"/>
  <c r="AI297"/>
  <c r="AH297"/>
  <c r="AG297"/>
  <c r="AF297"/>
  <c r="AE297"/>
  <c r="AD297"/>
  <c r="AC297"/>
  <c r="AB297"/>
  <c r="AA297"/>
  <c r="Z297"/>
  <c r="Y297"/>
  <c r="X297"/>
  <c r="W297"/>
  <c r="V297"/>
  <c r="AP296"/>
  <c r="AO296"/>
  <c r="AN296"/>
  <c r="AM296"/>
  <c r="AL296"/>
  <c r="AK296"/>
  <c r="AJ296"/>
  <c r="AI296"/>
  <c r="AH296"/>
  <c r="AG296"/>
  <c r="AF296"/>
  <c r="AE296"/>
  <c r="AD296"/>
  <c r="AC296"/>
  <c r="AB296"/>
  <c r="AA296"/>
  <c r="Z296"/>
  <c r="Y296"/>
  <c r="X296"/>
  <c r="W296"/>
  <c r="V296"/>
  <c r="AP295"/>
  <c r="AO295"/>
  <c r="AN295"/>
  <c r="AM295"/>
  <c r="AL295"/>
  <c r="AK295"/>
  <c r="AJ295"/>
  <c r="AI295"/>
  <c r="AH295"/>
  <c r="AG295"/>
  <c r="AF295"/>
  <c r="AE295"/>
  <c r="AD295"/>
  <c r="AC295"/>
  <c r="AB295"/>
  <c r="AA295"/>
  <c r="Z295"/>
  <c r="Y295"/>
  <c r="X295"/>
  <c r="W295"/>
  <c r="V295"/>
  <c r="AP294"/>
  <c r="AO294"/>
  <c r="AN294"/>
  <c r="AM294"/>
  <c r="AL294"/>
  <c r="AK294"/>
  <c r="AJ294"/>
  <c r="AI294"/>
  <c r="AH294"/>
  <c r="AG294"/>
  <c r="AF294"/>
  <c r="AE294"/>
  <c r="AD294"/>
  <c r="AC294"/>
  <c r="AB294"/>
  <c r="AA294"/>
  <c r="Z294"/>
  <c r="Y294"/>
  <c r="X294"/>
  <c r="W294"/>
  <c r="V294"/>
  <c r="AP293"/>
  <c r="AO293"/>
  <c r="AN293"/>
  <c r="AM293"/>
  <c r="AL293"/>
  <c r="AK293"/>
  <c r="AJ293"/>
  <c r="AI293"/>
  <c r="AH293"/>
  <c r="AG293"/>
  <c r="AF293"/>
  <c r="AE293"/>
  <c r="AD293"/>
  <c r="AC293"/>
  <c r="AB293"/>
  <c r="AA293"/>
  <c r="Z293"/>
  <c r="Y293"/>
  <c r="X293"/>
  <c r="W293"/>
  <c r="V293"/>
  <c r="AP292"/>
  <c r="AO292"/>
  <c r="AN292"/>
  <c r="AM292"/>
  <c r="AL292"/>
  <c r="AK292"/>
  <c r="AJ292"/>
  <c r="AI292"/>
  <c r="AH292"/>
  <c r="AG292"/>
  <c r="AF292"/>
  <c r="AE292"/>
  <c r="AD292"/>
  <c r="AC292"/>
  <c r="AB292"/>
  <c r="AA292"/>
  <c r="Z292"/>
  <c r="Y292"/>
  <c r="X292"/>
  <c r="W292"/>
  <c r="V292"/>
  <c r="AP291"/>
  <c r="AO291"/>
  <c r="AN291"/>
  <c r="AM291"/>
  <c r="AL291"/>
  <c r="AK291"/>
  <c r="AJ291"/>
  <c r="AI291"/>
  <c r="AH291"/>
  <c r="AG291"/>
  <c r="AF291"/>
  <c r="AE291"/>
  <c r="AD291"/>
  <c r="AC291"/>
  <c r="AB291"/>
  <c r="AA291"/>
  <c r="Z291"/>
  <c r="Y291"/>
  <c r="X291"/>
  <c r="W291"/>
  <c r="V291"/>
  <c r="AP290"/>
  <c r="AO290"/>
  <c r="AN290"/>
  <c r="AM290"/>
  <c r="AL290"/>
  <c r="AK290"/>
  <c r="AJ290"/>
  <c r="AI290"/>
  <c r="AH290"/>
  <c r="AG290"/>
  <c r="AF290"/>
  <c r="AE290"/>
  <c r="AD290"/>
  <c r="AC290"/>
  <c r="AB290"/>
  <c r="AA290"/>
  <c r="Z290"/>
  <c r="Y290"/>
  <c r="X290"/>
  <c r="W290"/>
  <c r="V290"/>
  <c r="AP289"/>
  <c r="AO289"/>
  <c r="AN289"/>
  <c r="AM289"/>
  <c r="AL289"/>
  <c r="AK289"/>
  <c r="AJ289"/>
  <c r="AI289"/>
  <c r="AH289"/>
  <c r="AG289"/>
  <c r="AF289"/>
  <c r="AE289"/>
  <c r="AD289"/>
  <c r="AC289"/>
  <c r="AB289"/>
  <c r="AA289"/>
  <c r="Z289"/>
  <c r="Y289"/>
  <c r="X289"/>
  <c r="W289"/>
  <c r="V289"/>
  <c r="AP288"/>
  <c r="AO288"/>
  <c r="AN288"/>
  <c r="AM288"/>
  <c r="AL288"/>
  <c r="AK288"/>
  <c r="AJ288"/>
  <c r="AI288"/>
  <c r="AH288"/>
  <c r="AG288"/>
  <c r="AF288"/>
  <c r="AE288"/>
  <c r="AD288"/>
  <c r="AC288"/>
  <c r="AB288"/>
  <c r="AA288"/>
  <c r="Z288"/>
  <c r="Y288"/>
  <c r="X288"/>
  <c r="W288"/>
  <c r="V288"/>
  <c r="AP287"/>
  <c r="AO287"/>
  <c r="AN287"/>
  <c r="AM287"/>
  <c r="AL287"/>
  <c r="AK287"/>
  <c r="AJ287"/>
  <c r="AI287"/>
  <c r="AH287"/>
  <c r="AG287"/>
  <c r="AF287"/>
  <c r="AE287"/>
  <c r="AD287"/>
  <c r="AC287"/>
  <c r="AB287"/>
  <c r="AA287"/>
  <c r="Z287"/>
  <c r="Y287"/>
  <c r="X287"/>
  <c r="W287"/>
  <c r="V287"/>
  <c r="AP286"/>
  <c r="AO286"/>
  <c r="AN286"/>
  <c r="AM286"/>
  <c r="AL286"/>
  <c r="AK286"/>
  <c r="AJ286"/>
  <c r="AI286"/>
  <c r="AH286"/>
  <c r="AG286"/>
  <c r="AF286"/>
  <c r="AE286"/>
  <c r="AD286"/>
  <c r="AC286"/>
  <c r="AB286"/>
  <c r="AA286"/>
  <c r="Z286"/>
  <c r="Y286"/>
  <c r="X286"/>
  <c r="W286"/>
  <c r="V286"/>
  <c r="AP285"/>
  <c r="AO285"/>
  <c r="AN285"/>
  <c r="AM285"/>
  <c r="AL285"/>
  <c r="AK285"/>
  <c r="AJ285"/>
  <c r="AI285"/>
  <c r="AH285"/>
  <c r="AG285"/>
  <c r="AF285"/>
  <c r="AE285"/>
  <c r="AD285"/>
  <c r="AC285"/>
  <c r="AB285"/>
  <c r="AA285"/>
  <c r="Z285"/>
  <c r="Y285"/>
  <c r="X285"/>
  <c r="W285"/>
  <c r="V285"/>
  <c r="AP284"/>
  <c r="AO284"/>
  <c r="AN284"/>
  <c r="AM284"/>
  <c r="AL284"/>
  <c r="AK284"/>
  <c r="AJ284"/>
  <c r="AI284"/>
  <c r="AH284"/>
  <c r="AG284"/>
  <c r="AF284"/>
  <c r="AE284"/>
  <c r="AD284"/>
  <c r="AC284"/>
  <c r="AB284"/>
  <c r="AA284"/>
  <c r="Z284"/>
  <c r="Y284"/>
  <c r="X284"/>
  <c r="W284"/>
  <c r="V284"/>
  <c r="AP283"/>
  <c r="AO283"/>
  <c r="AN283"/>
  <c r="AM283"/>
  <c r="AL283"/>
  <c r="AK283"/>
  <c r="AJ283"/>
  <c r="AI283"/>
  <c r="AH283"/>
  <c r="AG283"/>
  <c r="AF283"/>
  <c r="AE283"/>
  <c r="AD283"/>
  <c r="AC283"/>
  <c r="AB283"/>
  <c r="AA283"/>
  <c r="Z283"/>
  <c r="Y283"/>
  <c r="X283"/>
  <c r="W283"/>
  <c r="V283"/>
  <c r="AP282"/>
  <c r="AO282"/>
  <c r="AN282"/>
  <c r="AM282"/>
  <c r="AL282"/>
  <c r="AK282"/>
  <c r="AJ282"/>
  <c r="AI282"/>
  <c r="AH282"/>
  <c r="AG282"/>
  <c r="AF282"/>
  <c r="AE282"/>
  <c r="AD282"/>
  <c r="AC282"/>
  <c r="AB282"/>
  <c r="AA282"/>
  <c r="Z282"/>
  <c r="Y282"/>
  <c r="X282"/>
  <c r="W282"/>
  <c r="V282"/>
  <c r="AP281"/>
  <c r="AO281"/>
  <c r="AN281"/>
  <c r="AM281"/>
  <c r="AL281"/>
  <c r="AK281"/>
  <c r="AJ281"/>
  <c r="AI281"/>
  <c r="AH281"/>
  <c r="AG281"/>
  <c r="AF281"/>
  <c r="AE281"/>
  <c r="AD281"/>
  <c r="AC281"/>
  <c r="AB281"/>
  <c r="AA281"/>
  <c r="Z281"/>
  <c r="Y281"/>
  <c r="X281"/>
  <c r="W281"/>
  <c r="V281"/>
  <c r="AP280"/>
  <c r="AO280"/>
  <c r="AN280"/>
  <c r="AM280"/>
  <c r="AL280"/>
  <c r="AK280"/>
  <c r="AJ280"/>
  <c r="AI280"/>
  <c r="AH280"/>
  <c r="AG280"/>
  <c r="AF280"/>
  <c r="AE280"/>
  <c r="AD280"/>
  <c r="AC280"/>
  <c r="AB280"/>
  <c r="AA280"/>
  <c r="Z280"/>
  <c r="Y280"/>
  <c r="X280"/>
  <c r="W280"/>
  <c r="V280"/>
  <c r="AP279"/>
  <c r="AO279"/>
  <c r="AN279"/>
  <c r="AM279"/>
  <c r="AL279"/>
  <c r="AK279"/>
  <c r="AJ279"/>
  <c r="AI279"/>
  <c r="AH279"/>
  <c r="AG279"/>
  <c r="AF279"/>
  <c r="AE279"/>
  <c r="AD279"/>
  <c r="AC279"/>
  <c r="AB279"/>
  <c r="AA279"/>
  <c r="Z279"/>
  <c r="Y279"/>
  <c r="X279"/>
  <c r="W279"/>
  <c r="V279"/>
  <c r="AP278"/>
  <c r="AO278"/>
  <c r="AN278"/>
  <c r="AM278"/>
  <c r="AL278"/>
  <c r="AK278"/>
  <c r="AJ278"/>
  <c r="AI278"/>
  <c r="AH278"/>
  <c r="AG278"/>
  <c r="AF278"/>
  <c r="AE278"/>
  <c r="AD278"/>
  <c r="AC278"/>
  <c r="AB278"/>
  <c r="AA278"/>
  <c r="Z278"/>
  <c r="Y278"/>
  <c r="X278"/>
  <c r="W278"/>
  <c r="V278"/>
  <c r="AP277"/>
  <c r="AO277"/>
  <c r="AN277"/>
  <c r="AM277"/>
  <c r="AL277"/>
  <c r="AK277"/>
  <c r="AJ277"/>
  <c r="AI277"/>
  <c r="AH277"/>
  <c r="AG277"/>
  <c r="AF277"/>
  <c r="AE277"/>
  <c r="AD277"/>
  <c r="AC277"/>
  <c r="AB277"/>
  <c r="AA277"/>
  <c r="Z277"/>
  <c r="Y277"/>
  <c r="X277"/>
  <c r="W277"/>
  <c r="V277"/>
  <c r="AP276"/>
  <c r="AO276"/>
  <c r="AN276"/>
  <c r="AM276"/>
  <c r="AL276"/>
  <c r="AK276"/>
  <c r="AJ276"/>
  <c r="AI276"/>
  <c r="AH276"/>
  <c r="AG276"/>
  <c r="AF276"/>
  <c r="AE276"/>
  <c r="AD276"/>
  <c r="AC276"/>
  <c r="AB276"/>
  <c r="AA276"/>
  <c r="Z276"/>
  <c r="Y276"/>
  <c r="X276"/>
  <c r="W276"/>
  <c r="V276"/>
  <c r="AP275"/>
  <c r="AO275"/>
  <c r="AN275"/>
  <c r="AM275"/>
  <c r="AL275"/>
  <c r="AK275"/>
  <c r="AJ275"/>
  <c r="AI275"/>
  <c r="AH275"/>
  <c r="AG275"/>
  <c r="AF275"/>
  <c r="AE275"/>
  <c r="AD275"/>
  <c r="AC275"/>
  <c r="AB275"/>
  <c r="AA275"/>
  <c r="Z275"/>
  <c r="Y275"/>
  <c r="X275"/>
  <c r="W275"/>
  <c r="V275"/>
  <c r="AP274"/>
  <c r="AO274"/>
  <c r="AN274"/>
  <c r="AM274"/>
  <c r="AL274"/>
  <c r="AK274"/>
  <c r="AJ274"/>
  <c r="AI274"/>
  <c r="AH274"/>
  <c r="AG274"/>
  <c r="AF274"/>
  <c r="AE274"/>
  <c r="AD274"/>
  <c r="AC274"/>
  <c r="AB274"/>
  <c r="AA274"/>
  <c r="Z274"/>
  <c r="Y274"/>
  <c r="X274"/>
  <c r="W274"/>
  <c r="V274"/>
  <c r="AP273"/>
  <c r="AO273"/>
  <c r="AN273"/>
  <c r="AM273"/>
  <c r="AL273"/>
  <c r="AK273"/>
  <c r="AJ273"/>
  <c r="AI273"/>
  <c r="AH273"/>
  <c r="AG273"/>
  <c r="AF273"/>
  <c r="AE273"/>
  <c r="AD273"/>
  <c r="AC273"/>
  <c r="AB273"/>
  <c r="AA273"/>
  <c r="Z273"/>
  <c r="Y273"/>
  <c r="X273"/>
  <c r="W273"/>
  <c r="V273"/>
  <c r="AP272"/>
  <c r="AO272"/>
  <c r="AN272"/>
  <c r="AM272"/>
  <c r="AL272"/>
  <c r="AK272"/>
  <c r="AJ272"/>
  <c r="AI272"/>
  <c r="AH272"/>
  <c r="AG272"/>
  <c r="AF272"/>
  <c r="AE272"/>
  <c r="AD272"/>
  <c r="AC272"/>
  <c r="AB272"/>
  <c r="AA272"/>
  <c r="Z272"/>
  <c r="Y272"/>
  <c r="X272"/>
  <c r="W272"/>
  <c r="V272"/>
  <c r="AP271"/>
  <c r="AO271"/>
  <c r="AN271"/>
  <c r="AM271"/>
  <c r="AL271"/>
  <c r="AK271"/>
  <c r="AJ271"/>
  <c r="AI271"/>
  <c r="AH271"/>
  <c r="AG271"/>
  <c r="AF271"/>
  <c r="AE271"/>
  <c r="AD271"/>
  <c r="AC271"/>
  <c r="AB271"/>
  <c r="AA271"/>
  <c r="Z271"/>
  <c r="Y271"/>
  <c r="X271"/>
  <c r="W271"/>
  <c r="V271"/>
  <c r="AP270"/>
  <c r="AO270"/>
  <c r="AN270"/>
  <c r="AM270"/>
  <c r="AL270"/>
  <c r="AK270"/>
  <c r="AJ270"/>
  <c r="AI270"/>
  <c r="AH270"/>
  <c r="AG270"/>
  <c r="AF270"/>
  <c r="AE270"/>
  <c r="AD270"/>
  <c r="AC270"/>
  <c r="AB270"/>
  <c r="AA270"/>
  <c r="Z270"/>
  <c r="Y270"/>
  <c r="X270"/>
  <c r="W270"/>
  <c r="V270"/>
  <c r="AP269"/>
  <c r="AO269"/>
  <c r="AN269"/>
  <c r="AM269"/>
  <c r="AL269"/>
  <c r="AK269"/>
  <c r="AJ269"/>
  <c r="AI269"/>
  <c r="AH269"/>
  <c r="AG269"/>
  <c r="AF269"/>
  <c r="AE269"/>
  <c r="AD269"/>
  <c r="AC269"/>
  <c r="AB269"/>
  <c r="AA269"/>
  <c r="Z269"/>
  <c r="Y269"/>
  <c r="X269"/>
  <c r="W269"/>
  <c r="V269"/>
  <c r="AP268"/>
  <c r="AO268"/>
  <c r="AN268"/>
  <c r="AM268"/>
  <c r="AL268"/>
  <c r="AK268"/>
  <c r="AJ268"/>
  <c r="AI268"/>
  <c r="AH268"/>
  <c r="AG268"/>
  <c r="AF268"/>
  <c r="AE268"/>
  <c r="AD268"/>
  <c r="AC268"/>
  <c r="AB268"/>
  <c r="AA268"/>
  <c r="Z268"/>
  <c r="Y268"/>
  <c r="X268"/>
  <c r="W268"/>
  <c r="V268"/>
  <c r="AP267"/>
  <c r="AO267"/>
  <c r="AN267"/>
  <c r="AM267"/>
  <c r="AL267"/>
  <c r="AK267"/>
  <c r="AJ267"/>
  <c r="AI267"/>
  <c r="AH267"/>
  <c r="AG267"/>
  <c r="AF267"/>
  <c r="AE267"/>
  <c r="AD267"/>
  <c r="AC267"/>
  <c r="AB267"/>
  <c r="AA267"/>
  <c r="Z267"/>
  <c r="Y267"/>
  <c r="X267"/>
  <c r="W267"/>
  <c r="V267"/>
  <c r="AP266"/>
  <c r="AO266"/>
  <c r="AN266"/>
  <c r="AM266"/>
  <c r="AL266"/>
  <c r="AK266"/>
  <c r="AJ266"/>
  <c r="AI266"/>
  <c r="AH266"/>
  <c r="AG266"/>
  <c r="AF266"/>
  <c r="AE266"/>
  <c r="AD266"/>
  <c r="AC266"/>
  <c r="AB266"/>
  <c r="AA266"/>
  <c r="Z266"/>
  <c r="Y266"/>
  <c r="X266"/>
  <c r="W266"/>
  <c r="V266"/>
  <c r="AP265"/>
  <c r="AO265"/>
  <c r="AN265"/>
  <c r="AM265"/>
  <c r="AL265"/>
  <c r="AK265"/>
  <c r="AJ265"/>
  <c r="AI265"/>
  <c r="AH265"/>
  <c r="AG265"/>
  <c r="AF265"/>
  <c r="AE265"/>
  <c r="AD265"/>
  <c r="AC265"/>
  <c r="AB265"/>
  <c r="AA265"/>
  <c r="Z265"/>
  <c r="Y265"/>
  <c r="X265"/>
  <c r="W265"/>
  <c r="V265"/>
  <c r="AP264"/>
  <c r="AO264"/>
  <c r="AN264"/>
  <c r="AM264"/>
  <c r="AL264"/>
  <c r="AK264"/>
  <c r="AJ264"/>
  <c r="AI264"/>
  <c r="AH264"/>
  <c r="AG264"/>
  <c r="AF264"/>
  <c r="AE264"/>
  <c r="AD264"/>
  <c r="AC264"/>
  <c r="AB264"/>
  <c r="AA264"/>
  <c r="Z264"/>
  <c r="Y264"/>
  <c r="X264"/>
  <c r="W264"/>
  <c r="V264"/>
  <c r="AP263"/>
  <c r="AO263"/>
  <c r="AN263"/>
  <c r="AM263"/>
  <c r="AL263"/>
  <c r="AK263"/>
  <c r="AJ263"/>
  <c r="AI263"/>
  <c r="AH263"/>
  <c r="AG263"/>
  <c r="AF263"/>
  <c r="AE263"/>
  <c r="AD263"/>
  <c r="AC263"/>
  <c r="AB263"/>
  <c r="AA263"/>
  <c r="Z263"/>
  <c r="Y263"/>
  <c r="X263"/>
  <c r="W263"/>
  <c r="V263"/>
  <c r="AP262"/>
  <c r="AO262"/>
  <c r="AN262"/>
  <c r="AM262"/>
  <c r="AL262"/>
  <c r="AK262"/>
  <c r="AJ262"/>
  <c r="AI262"/>
  <c r="AH262"/>
  <c r="AG262"/>
  <c r="AF262"/>
  <c r="AE262"/>
  <c r="AD262"/>
  <c r="AC262"/>
  <c r="AB262"/>
  <c r="AA262"/>
  <c r="Z262"/>
  <c r="Y262"/>
  <c r="X262"/>
  <c r="W262"/>
  <c r="V262"/>
  <c r="AP261"/>
  <c r="AO261"/>
  <c r="AN261"/>
  <c r="AM261"/>
  <c r="AL261"/>
  <c r="AK261"/>
  <c r="AJ261"/>
  <c r="AI261"/>
  <c r="AH261"/>
  <c r="AG261"/>
  <c r="AF261"/>
  <c r="AE261"/>
  <c r="AD261"/>
  <c r="AC261"/>
  <c r="AB261"/>
  <c r="AA261"/>
  <c r="Z261"/>
  <c r="Y261"/>
  <c r="X261"/>
  <c r="W261"/>
  <c r="V261"/>
  <c r="AP260"/>
  <c r="AO260"/>
  <c r="AN260"/>
  <c r="AM260"/>
  <c r="AL260"/>
  <c r="AK260"/>
  <c r="AJ260"/>
  <c r="AI260"/>
  <c r="AH260"/>
  <c r="AG260"/>
  <c r="AF260"/>
  <c r="AE260"/>
  <c r="AD260"/>
  <c r="AC260"/>
  <c r="AB260"/>
  <c r="AA260"/>
  <c r="Z260"/>
  <c r="Y260"/>
  <c r="X260"/>
  <c r="W260"/>
  <c r="V260"/>
  <c r="AP259"/>
  <c r="AO259"/>
  <c r="AN259"/>
  <c r="AM259"/>
  <c r="AL259"/>
  <c r="AK259"/>
  <c r="AJ259"/>
  <c r="AI259"/>
  <c r="AH259"/>
  <c r="AG259"/>
  <c r="AF259"/>
  <c r="AE259"/>
  <c r="AD259"/>
  <c r="AC259"/>
  <c r="AB259"/>
  <c r="AA259"/>
  <c r="Z259"/>
  <c r="Y259"/>
  <c r="X259"/>
  <c r="W259"/>
  <c r="V259"/>
  <c r="AP258"/>
  <c r="AO258"/>
  <c r="AN258"/>
  <c r="AM258"/>
  <c r="AL258"/>
  <c r="AK258"/>
  <c r="AJ258"/>
  <c r="AI258"/>
  <c r="AH258"/>
  <c r="AG258"/>
  <c r="AF258"/>
  <c r="AE258"/>
  <c r="AD258"/>
  <c r="AC258"/>
  <c r="AB258"/>
  <c r="AA258"/>
  <c r="Z258"/>
  <c r="Y258"/>
  <c r="X258"/>
  <c r="W258"/>
  <c r="V258"/>
  <c r="AP257"/>
  <c r="AO257"/>
  <c r="AN257"/>
  <c r="AM257"/>
  <c r="AL257"/>
  <c r="AK257"/>
  <c r="AJ257"/>
  <c r="AI257"/>
  <c r="AH257"/>
  <c r="AG257"/>
  <c r="AF257"/>
  <c r="AE257"/>
  <c r="AD257"/>
  <c r="AC257"/>
  <c r="AB257"/>
  <c r="AA257"/>
  <c r="Z257"/>
  <c r="Y257"/>
  <c r="X257"/>
  <c r="W257"/>
  <c r="V257"/>
  <c r="AP256"/>
  <c r="AO256"/>
  <c r="AN256"/>
  <c r="AM256"/>
  <c r="AL256"/>
  <c r="AK256"/>
  <c r="AJ256"/>
  <c r="AI256"/>
  <c r="AH256"/>
  <c r="AG256"/>
  <c r="AF256"/>
  <c r="AE256"/>
  <c r="AD256"/>
  <c r="AC256"/>
  <c r="AB256"/>
  <c r="AA256"/>
  <c r="Z256"/>
  <c r="Y256"/>
  <c r="X256"/>
  <c r="W256"/>
  <c r="V256"/>
  <c r="AP255"/>
  <c r="AO255"/>
  <c r="AN255"/>
  <c r="AM255"/>
  <c r="AL255"/>
  <c r="AK255"/>
  <c r="AJ255"/>
  <c r="AI255"/>
  <c r="AH255"/>
  <c r="AG255"/>
  <c r="AF255"/>
  <c r="AE255"/>
  <c r="AD255"/>
  <c r="AC255"/>
  <c r="AB255"/>
  <c r="AA255"/>
  <c r="Z255"/>
  <c r="Y255"/>
  <c r="X255"/>
  <c r="W255"/>
  <c r="V255"/>
  <c r="AP254"/>
  <c r="AO254"/>
  <c r="AN254"/>
  <c r="AM254"/>
  <c r="AL254"/>
  <c r="AK254"/>
  <c r="AJ254"/>
  <c r="AI254"/>
  <c r="AH254"/>
  <c r="AG254"/>
  <c r="AF254"/>
  <c r="AE254"/>
  <c r="AD254"/>
  <c r="AC254"/>
  <c r="AB254"/>
  <c r="AA254"/>
  <c r="Z254"/>
  <c r="Y254"/>
  <c r="X254"/>
  <c r="W254"/>
  <c r="V254"/>
  <c r="AP253"/>
  <c r="AO253"/>
  <c r="AN253"/>
  <c r="AM253"/>
  <c r="AL253"/>
  <c r="AK253"/>
  <c r="AJ253"/>
  <c r="AI253"/>
  <c r="AH253"/>
  <c r="AG253"/>
  <c r="AF253"/>
  <c r="AE253"/>
  <c r="AD253"/>
  <c r="AC253"/>
  <c r="AB253"/>
  <c r="AA253"/>
  <c r="Z253"/>
  <c r="Y253"/>
  <c r="X253"/>
  <c r="W253"/>
  <c r="V253"/>
  <c r="AP252"/>
  <c r="AO252"/>
  <c r="AN252"/>
  <c r="AM252"/>
  <c r="AL252"/>
  <c r="AK252"/>
  <c r="AJ252"/>
  <c r="AI252"/>
  <c r="AH252"/>
  <c r="AG252"/>
  <c r="AF252"/>
  <c r="AE252"/>
  <c r="AD252"/>
  <c r="AC252"/>
  <c r="AB252"/>
  <c r="AA252"/>
  <c r="Z252"/>
  <c r="Y252"/>
  <c r="X252"/>
  <c r="W252"/>
  <c r="V252"/>
  <c r="AP251"/>
  <c r="AO251"/>
  <c r="AN251"/>
  <c r="AM251"/>
  <c r="AL251"/>
  <c r="AK251"/>
  <c r="AJ251"/>
  <c r="AI251"/>
  <c r="AH251"/>
  <c r="AG251"/>
  <c r="AF251"/>
  <c r="AE251"/>
  <c r="AD251"/>
  <c r="AC251"/>
  <c r="AB251"/>
  <c r="AA251"/>
  <c r="Z251"/>
  <c r="Y251"/>
  <c r="X251"/>
  <c r="W251"/>
  <c r="V251"/>
  <c r="AP250"/>
  <c r="AO250"/>
  <c r="AN250"/>
  <c r="AM250"/>
  <c r="AL250"/>
  <c r="AK250"/>
  <c r="AJ250"/>
  <c r="AI250"/>
  <c r="AH250"/>
  <c r="AG250"/>
  <c r="AF250"/>
  <c r="AE250"/>
  <c r="AD250"/>
  <c r="AC250"/>
  <c r="AB250"/>
  <c r="AA250"/>
  <c r="Z250"/>
  <c r="Y250"/>
  <c r="X250"/>
  <c r="W250"/>
  <c r="V250"/>
  <c r="AP249"/>
  <c r="AO249"/>
  <c r="AN249"/>
  <c r="AM249"/>
  <c r="AL249"/>
  <c r="AK249"/>
  <c r="AJ249"/>
  <c r="AI249"/>
  <c r="AH249"/>
  <c r="AG249"/>
  <c r="AF249"/>
  <c r="AE249"/>
  <c r="AD249"/>
  <c r="AC249"/>
  <c r="AB249"/>
  <c r="AA249"/>
  <c r="Z249"/>
  <c r="Y249"/>
  <c r="X249"/>
  <c r="W249"/>
  <c r="V249"/>
  <c r="AP248"/>
  <c r="AO248"/>
  <c r="AN248"/>
  <c r="AM248"/>
  <c r="AL248"/>
  <c r="AK248"/>
  <c r="AJ248"/>
  <c r="AI248"/>
  <c r="AH248"/>
  <c r="AG248"/>
  <c r="AF248"/>
  <c r="AE248"/>
  <c r="AD248"/>
  <c r="AC248"/>
  <c r="AB248"/>
  <c r="AA248"/>
  <c r="Z248"/>
  <c r="Y248"/>
  <c r="X248"/>
  <c r="W248"/>
  <c r="V248"/>
  <c r="AP247"/>
  <c r="AO247"/>
  <c r="AN247"/>
  <c r="AM247"/>
  <c r="AL247"/>
  <c r="AK247"/>
  <c r="AJ247"/>
  <c r="AI247"/>
  <c r="AH247"/>
  <c r="AG247"/>
  <c r="AF247"/>
  <c r="AE247"/>
  <c r="AD247"/>
  <c r="AC247"/>
  <c r="AB247"/>
  <c r="AA247"/>
  <c r="Z247"/>
  <c r="Y247"/>
  <c r="X247"/>
  <c r="W247"/>
  <c r="V247"/>
  <c r="AP246"/>
  <c r="AO246"/>
  <c r="AN246"/>
  <c r="AM246"/>
  <c r="AL246"/>
  <c r="AK246"/>
  <c r="AJ246"/>
  <c r="AI246"/>
  <c r="AH246"/>
  <c r="AG246"/>
  <c r="AF246"/>
  <c r="AE246"/>
  <c r="AD246"/>
  <c r="AC246"/>
  <c r="AB246"/>
  <c r="AA246"/>
  <c r="Z246"/>
  <c r="Y246"/>
  <c r="X246"/>
  <c r="W246"/>
  <c r="V246"/>
  <c r="AP245"/>
  <c r="AO245"/>
  <c r="AN245"/>
  <c r="AM245"/>
  <c r="AL245"/>
  <c r="AK245"/>
  <c r="AJ245"/>
  <c r="AI245"/>
  <c r="AH245"/>
  <c r="AG245"/>
  <c r="AF245"/>
  <c r="AE245"/>
  <c r="AD245"/>
  <c r="AC245"/>
  <c r="AB245"/>
  <c r="AA245"/>
  <c r="Z245"/>
  <c r="Y245"/>
  <c r="X245"/>
  <c r="W245"/>
  <c r="V245"/>
  <c r="AP244"/>
  <c r="AO244"/>
  <c r="AN244"/>
  <c r="AM244"/>
  <c r="AL244"/>
  <c r="AK244"/>
  <c r="AJ244"/>
  <c r="AI244"/>
  <c r="AH244"/>
  <c r="AG244"/>
  <c r="AF244"/>
  <c r="AE244"/>
  <c r="AD244"/>
  <c r="AC244"/>
  <c r="AB244"/>
  <c r="AA244"/>
  <c r="Z244"/>
  <c r="Y244"/>
  <c r="X244"/>
  <c r="W244"/>
  <c r="V244"/>
  <c r="AP243"/>
  <c r="AO243"/>
  <c r="AN243"/>
  <c r="AM243"/>
  <c r="AL243"/>
  <c r="AK243"/>
  <c r="AJ243"/>
  <c r="AI243"/>
  <c r="AH243"/>
  <c r="AG243"/>
  <c r="AF243"/>
  <c r="AE243"/>
  <c r="AD243"/>
  <c r="AC243"/>
  <c r="AB243"/>
  <c r="AA243"/>
  <c r="Z243"/>
  <c r="Y243"/>
  <c r="X243"/>
  <c r="W243"/>
  <c r="V243"/>
  <c r="AP242"/>
  <c r="AO242"/>
  <c r="AN242"/>
  <c r="AM242"/>
  <c r="AL242"/>
  <c r="AK242"/>
  <c r="AJ242"/>
  <c r="AI242"/>
  <c r="AH242"/>
  <c r="AG242"/>
  <c r="AF242"/>
  <c r="AE242"/>
  <c r="AD242"/>
  <c r="AC242"/>
  <c r="AB242"/>
  <c r="AA242"/>
  <c r="Z242"/>
  <c r="Y242"/>
  <c r="X242"/>
  <c r="W242"/>
  <c r="V242"/>
  <c r="AP241"/>
  <c r="AO241"/>
  <c r="AN241"/>
  <c r="AM241"/>
  <c r="AL241"/>
  <c r="AK241"/>
  <c r="AJ241"/>
  <c r="AI241"/>
  <c r="AH241"/>
  <c r="AG241"/>
  <c r="AF241"/>
  <c r="AE241"/>
  <c r="AD241"/>
  <c r="AC241"/>
  <c r="AB241"/>
  <c r="AA241"/>
  <c r="Z241"/>
  <c r="Y241"/>
  <c r="X241"/>
  <c r="W241"/>
  <c r="V241"/>
  <c r="AP240"/>
  <c r="AO240"/>
  <c r="AN240"/>
  <c r="AM240"/>
  <c r="AL240"/>
  <c r="AK240"/>
  <c r="AJ240"/>
  <c r="AI240"/>
  <c r="AH240"/>
  <c r="AG240"/>
  <c r="AF240"/>
  <c r="AE240"/>
  <c r="AD240"/>
  <c r="AC240"/>
  <c r="AB240"/>
  <c r="AA240"/>
  <c r="Z240"/>
  <c r="Y240"/>
  <c r="X240"/>
  <c r="W240"/>
  <c r="V240"/>
  <c r="AP239"/>
  <c r="AO239"/>
  <c r="AN239"/>
  <c r="AM239"/>
  <c r="AL239"/>
  <c r="AK239"/>
  <c r="AJ239"/>
  <c r="AI239"/>
  <c r="AH239"/>
  <c r="AG239"/>
  <c r="AF239"/>
  <c r="AE239"/>
  <c r="AD239"/>
  <c r="AC239"/>
  <c r="AB239"/>
  <c r="AA239"/>
  <c r="Z239"/>
  <c r="Y239"/>
  <c r="X239"/>
  <c r="W239"/>
  <c r="V239"/>
  <c r="AP238"/>
  <c r="AO238"/>
  <c r="AN238"/>
  <c r="AM238"/>
  <c r="AL238"/>
  <c r="AK238"/>
  <c r="AJ238"/>
  <c r="AI238"/>
  <c r="AH238"/>
  <c r="AG238"/>
  <c r="AF238"/>
  <c r="AE238"/>
  <c r="AD238"/>
  <c r="AC238"/>
  <c r="AB238"/>
  <c r="AA238"/>
  <c r="Z238"/>
  <c r="Y238"/>
  <c r="X238"/>
  <c r="W238"/>
  <c r="V238"/>
  <c r="AP237"/>
  <c r="AO237"/>
  <c r="AN237"/>
  <c r="AM237"/>
  <c r="AL237"/>
  <c r="AK237"/>
  <c r="AJ237"/>
  <c r="AI237"/>
  <c r="AH237"/>
  <c r="AG237"/>
  <c r="AF237"/>
  <c r="AE237"/>
  <c r="AD237"/>
  <c r="AC237"/>
  <c r="AB237"/>
  <c r="AA237"/>
  <c r="Z237"/>
  <c r="Y237"/>
  <c r="X237"/>
  <c r="W237"/>
  <c r="V237"/>
  <c r="AP236"/>
  <c r="AO236"/>
  <c r="AN236"/>
  <c r="AM236"/>
  <c r="AL236"/>
  <c r="AK236"/>
  <c r="AJ236"/>
  <c r="AI236"/>
  <c r="AH236"/>
  <c r="AG236"/>
  <c r="AF236"/>
  <c r="AE236"/>
  <c r="AD236"/>
  <c r="AC236"/>
  <c r="AB236"/>
  <c r="AA236"/>
  <c r="Z236"/>
  <c r="Y236"/>
  <c r="X236"/>
  <c r="W236"/>
  <c r="V236"/>
  <c r="AP235"/>
  <c r="AO235"/>
  <c r="AN235"/>
  <c r="AM235"/>
  <c r="AL235"/>
  <c r="AK235"/>
  <c r="AJ235"/>
  <c r="AI235"/>
  <c r="AH235"/>
  <c r="AG235"/>
  <c r="AF235"/>
  <c r="AE235"/>
  <c r="AD235"/>
  <c r="AC235"/>
  <c r="AB235"/>
  <c r="AA235"/>
  <c r="Z235"/>
  <c r="Y235"/>
  <c r="X235"/>
  <c r="W235"/>
  <c r="V235"/>
  <c r="AP234"/>
  <c r="AO234"/>
  <c r="AN234"/>
  <c r="AM234"/>
  <c r="AL234"/>
  <c r="AK234"/>
  <c r="AJ234"/>
  <c r="AI234"/>
  <c r="AH234"/>
  <c r="AG234"/>
  <c r="AF234"/>
  <c r="AE234"/>
  <c r="AD234"/>
  <c r="AC234"/>
  <c r="AB234"/>
  <c r="AA234"/>
  <c r="Z234"/>
  <c r="Y234"/>
  <c r="X234"/>
  <c r="W234"/>
  <c r="V234"/>
  <c r="AP233"/>
  <c r="AO233"/>
  <c r="AN233"/>
  <c r="AM233"/>
  <c r="AL233"/>
  <c r="AK233"/>
  <c r="AJ233"/>
  <c r="AI233"/>
  <c r="AH233"/>
  <c r="AG233"/>
  <c r="AF233"/>
  <c r="AE233"/>
  <c r="AD233"/>
  <c r="AC233"/>
  <c r="AB233"/>
  <c r="AA233"/>
  <c r="Z233"/>
  <c r="Y233"/>
  <c r="X233"/>
  <c r="W233"/>
  <c r="V233"/>
  <c r="AP232"/>
  <c r="AO232"/>
  <c r="AN232"/>
  <c r="AM232"/>
  <c r="AL232"/>
  <c r="AK232"/>
  <c r="AJ232"/>
  <c r="AI232"/>
  <c r="AH232"/>
  <c r="AG232"/>
  <c r="AF232"/>
  <c r="AE232"/>
  <c r="AD232"/>
  <c r="AC232"/>
  <c r="AB232"/>
  <c r="AA232"/>
  <c r="Z232"/>
  <c r="Y232"/>
  <c r="X232"/>
  <c r="W232"/>
  <c r="V232"/>
  <c r="AP231"/>
  <c r="AO231"/>
  <c r="AN231"/>
  <c r="AM231"/>
  <c r="AL231"/>
  <c r="AK231"/>
  <c r="AJ231"/>
  <c r="AI231"/>
  <c r="AH231"/>
  <c r="AG231"/>
  <c r="AF231"/>
  <c r="AE231"/>
  <c r="AD231"/>
  <c r="AC231"/>
  <c r="AB231"/>
  <c r="AA231"/>
  <c r="Z231"/>
  <c r="Y231"/>
  <c r="X231"/>
  <c r="W231"/>
  <c r="V231"/>
  <c r="AP230"/>
  <c r="AO230"/>
  <c r="AN230"/>
  <c r="AM230"/>
  <c r="AL230"/>
  <c r="AK230"/>
  <c r="AJ230"/>
  <c r="AI230"/>
  <c r="AH230"/>
  <c r="AG230"/>
  <c r="AF230"/>
  <c r="AE230"/>
  <c r="AD230"/>
  <c r="AC230"/>
  <c r="AB230"/>
  <c r="AA230"/>
  <c r="Z230"/>
  <c r="Y230"/>
  <c r="X230"/>
  <c r="W230"/>
  <c r="V230"/>
  <c r="AP229"/>
  <c r="AO229"/>
  <c r="AN229"/>
  <c r="AM229"/>
  <c r="AL229"/>
  <c r="AK229"/>
  <c r="AJ229"/>
  <c r="AI229"/>
  <c r="AH229"/>
  <c r="AG229"/>
  <c r="AF229"/>
  <c r="AE229"/>
  <c r="AD229"/>
  <c r="AC229"/>
  <c r="AB229"/>
  <c r="AA229"/>
  <c r="Z229"/>
  <c r="Y229"/>
  <c r="X229"/>
  <c r="W229"/>
  <c r="V229"/>
  <c r="AP228"/>
  <c r="AO228"/>
  <c r="AN228"/>
  <c r="AM228"/>
  <c r="AL228"/>
  <c r="AK228"/>
  <c r="AJ228"/>
  <c r="AI228"/>
  <c r="AH228"/>
  <c r="AG228"/>
  <c r="AF228"/>
  <c r="AE228"/>
  <c r="AD228"/>
  <c r="AC228"/>
  <c r="AB228"/>
  <c r="AA228"/>
  <c r="Z228"/>
  <c r="Y228"/>
  <c r="X228"/>
  <c r="W228"/>
  <c r="V228"/>
  <c r="AP227"/>
  <c r="AO227"/>
  <c r="AN227"/>
  <c r="AM227"/>
  <c r="AL227"/>
  <c r="AK227"/>
  <c r="AJ227"/>
  <c r="AI227"/>
  <c r="AH227"/>
  <c r="AG227"/>
  <c r="AF227"/>
  <c r="AE227"/>
  <c r="AD227"/>
  <c r="AC227"/>
  <c r="AB227"/>
  <c r="AA227"/>
  <c r="Z227"/>
  <c r="Y227"/>
  <c r="X227"/>
  <c r="W227"/>
  <c r="V227"/>
  <c r="AP226"/>
  <c r="AO226"/>
  <c r="AN226"/>
  <c r="AM226"/>
  <c r="AL226"/>
  <c r="AK226"/>
  <c r="AJ226"/>
  <c r="AI226"/>
  <c r="AH226"/>
  <c r="AG226"/>
  <c r="AF226"/>
  <c r="AE226"/>
  <c r="AD226"/>
  <c r="AC226"/>
  <c r="AB226"/>
  <c r="AA226"/>
  <c r="Z226"/>
  <c r="Y226"/>
  <c r="X226"/>
  <c r="W226"/>
  <c r="V226"/>
  <c r="AP225"/>
  <c r="AO225"/>
  <c r="AN225"/>
  <c r="AM225"/>
  <c r="AL225"/>
  <c r="AK225"/>
  <c r="AJ225"/>
  <c r="AI225"/>
  <c r="AH225"/>
  <c r="AG225"/>
  <c r="AF225"/>
  <c r="AE225"/>
  <c r="AD225"/>
  <c r="AC225"/>
  <c r="AB225"/>
  <c r="AA225"/>
  <c r="Z225"/>
  <c r="Y225"/>
  <c r="X225"/>
  <c r="W225"/>
  <c r="V225"/>
  <c r="AP224"/>
  <c r="AO224"/>
  <c r="AN224"/>
  <c r="AM224"/>
  <c r="AL224"/>
  <c r="AK224"/>
  <c r="AJ224"/>
  <c r="AI224"/>
  <c r="AH224"/>
  <c r="AG224"/>
  <c r="AF224"/>
  <c r="AE224"/>
  <c r="AD224"/>
  <c r="AC224"/>
  <c r="AB224"/>
  <c r="AA224"/>
  <c r="Z224"/>
  <c r="Y224"/>
  <c r="X224"/>
  <c r="W224"/>
  <c r="V224"/>
  <c r="AP223"/>
  <c r="AO223"/>
  <c r="AN223"/>
  <c r="AM223"/>
  <c r="AL223"/>
  <c r="AK223"/>
  <c r="AJ223"/>
  <c r="AI223"/>
  <c r="AH223"/>
  <c r="AG223"/>
  <c r="AF223"/>
  <c r="AE223"/>
  <c r="AD223"/>
  <c r="AC223"/>
  <c r="AB223"/>
  <c r="AA223"/>
  <c r="Z223"/>
  <c r="Y223"/>
  <c r="X223"/>
  <c r="W223"/>
  <c r="V223"/>
  <c r="AP222"/>
  <c r="AO222"/>
  <c r="AN222"/>
  <c r="AM222"/>
  <c r="AL222"/>
  <c r="AK222"/>
  <c r="AJ222"/>
  <c r="AI222"/>
  <c r="AH222"/>
  <c r="AG222"/>
  <c r="AF222"/>
  <c r="AE222"/>
  <c r="AD222"/>
  <c r="AC222"/>
  <c r="AB222"/>
  <c r="AA222"/>
  <c r="Z222"/>
  <c r="Y222"/>
  <c r="X222"/>
  <c r="W222"/>
  <c r="V222"/>
  <c r="AP221"/>
  <c r="AO221"/>
  <c r="AN221"/>
  <c r="AM221"/>
  <c r="AL221"/>
  <c r="AK221"/>
  <c r="AJ221"/>
  <c r="AI221"/>
  <c r="AH221"/>
  <c r="AG221"/>
  <c r="AF221"/>
  <c r="AE221"/>
  <c r="AD221"/>
  <c r="AC221"/>
  <c r="AB221"/>
  <c r="AA221"/>
  <c r="Z221"/>
  <c r="Y221"/>
  <c r="X221"/>
  <c r="W221"/>
  <c r="V221"/>
  <c r="AP220"/>
  <c r="AO220"/>
  <c r="AN220"/>
  <c r="AM220"/>
  <c r="AL220"/>
  <c r="AK220"/>
  <c r="AJ220"/>
  <c r="AI220"/>
  <c r="AH220"/>
  <c r="AG220"/>
  <c r="AF220"/>
  <c r="AE220"/>
  <c r="AD220"/>
  <c r="AC220"/>
  <c r="AB220"/>
  <c r="AA220"/>
  <c r="Z220"/>
  <c r="Y220"/>
  <c r="X220"/>
  <c r="W220"/>
  <c r="V220"/>
  <c r="AP219"/>
  <c r="AO219"/>
  <c r="AN219"/>
  <c r="AM219"/>
  <c r="AL219"/>
  <c r="AK219"/>
  <c r="AJ219"/>
  <c r="AI219"/>
  <c r="AH219"/>
  <c r="AG219"/>
  <c r="AF219"/>
  <c r="AE219"/>
  <c r="AD219"/>
  <c r="AC219"/>
  <c r="AB219"/>
  <c r="AA219"/>
  <c r="Z219"/>
  <c r="Y219"/>
  <c r="X219"/>
  <c r="W219"/>
  <c r="V219"/>
  <c r="AP218"/>
  <c r="AO218"/>
  <c r="AN218"/>
  <c r="AM218"/>
  <c r="AL218"/>
  <c r="AK218"/>
  <c r="AJ218"/>
  <c r="AI218"/>
  <c r="AH218"/>
  <c r="AG218"/>
  <c r="AF218"/>
  <c r="AE218"/>
  <c r="AD218"/>
  <c r="AC218"/>
  <c r="AB218"/>
  <c r="AA218"/>
  <c r="Z218"/>
  <c r="Y218"/>
  <c r="X218"/>
  <c r="W218"/>
  <c r="V218"/>
  <c r="AP217"/>
  <c r="AO217"/>
  <c r="AN217"/>
  <c r="AM217"/>
  <c r="AL217"/>
  <c r="AK217"/>
  <c r="AJ217"/>
  <c r="AI217"/>
  <c r="AH217"/>
  <c r="AG217"/>
  <c r="AF217"/>
  <c r="AE217"/>
  <c r="AD217"/>
  <c r="AC217"/>
  <c r="AB217"/>
  <c r="AA217"/>
  <c r="Z217"/>
  <c r="Y217"/>
  <c r="X217"/>
  <c r="W217"/>
  <c r="V217"/>
  <c r="AP216"/>
  <c r="AO216"/>
  <c r="AN216"/>
  <c r="AM216"/>
  <c r="AL216"/>
  <c r="AK216"/>
  <c r="AJ216"/>
  <c r="AI216"/>
  <c r="AH216"/>
  <c r="AG216"/>
  <c r="AF216"/>
  <c r="AE216"/>
  <c r="AD216"/>
  <c r="AC216"/>
  <c r="AB216"/>
  <c r="AA216"/>
  <c r="Z216"/>
  <c r="Y216"/>
  <c r="X216"/>
  <c r="W216"/>
  <c r="V216"/>
  <c r="AP215"/>
  <c r="AO215"/>
  <c r="AN215"/>
  <c r="AM215"/>
  <c r="AL215"/>
  <c r="AK215"/>
  <c r="AJ215"/>
  <c r="AI215"/>
  <c r="AH215"/>
  <c r="AG215"/>
  <c r="AF215"/>
  <c r="AE215"/>
  <c r="AD215"/>
  <c r="AC215"/>
  <c r="AB215"/>
  <c r="AA215"/>
  <c r="Z215"/>
  <c r="Y215"/>
  <c r="X215"/>
  <c r="W215"/>
  <c r="V215"/>
  <c r="AP214"/>
  <c r="AO214"/>
  <c r="AN214"/>
  <c r="AM214"/>
  <c r="AL214"/>
  <c r="AK214"/>
  <c r="AJ214"/>
  <c r="AI214"/>
  <c r="AH214"/>
  <c r="AG214"/>
  <c r="AF214"/>
  <c r="AE214"/>
  <c r="AD214"/>
  <c r="AC214"/>
  <c r="AB214"/>
  <c r="AA214"/>
  <c r="Z214"/>
  <c r="Y214"/>
  <c r="X214"/>
  <c r="W214"/>
  <c r="V214"/>
  <c r="AP213"/>
  <c r="AO213"/>
  <c r="AN213"/>
  <c r="AM213"/>
  <c r="AL213"/>
  <c r="AK213"/>
  <c r="AJ213"/>
  <c r="AI213"/>
  <c r="AH213"/>
  <c r="AG213"/>
  <c r="AF213"/>
  <c r="AE213"/>
  <c r="AD213"/>
  <c r="AC213"/>
  <c r="AB213"/>
  <c r="AA213"/>
  <c r="Z213"/>
  <c r="Y213"/>
  <c r="X213"/>
  <c r="W213"/>
  <c r="V213"/>
  <c r="AP212"/>
  <c r="AO212"/>
  <c r="AN212"/>
  <c r="AM212"/>
  <c r="AL212"/>
  <c r="AK212"/>
  <c r="AJ212"/>
  <c r="AI212"/>
  <c r="AH212"/>
  <c r="AG212"/>
  <c r="AF212"/>
  <c r="AE212"/>
  <c r="AD212"/>
  <c r="AC212"/>
  <c r="AB212"/>
  <c r="AA212"/>
  <c r="Z212"/>
  <c r="Y212"/>
  <c r="X212"/>
  <c r="W212"/>
  <c r="V212"/>
  <c r="AP211"/>
  <c r="AO211"/>
  <c r="AN211"/>
  <c r="AM211"/>
  <c r="AL211"/>
  <c r="AK211"/>
  <c r="AJ211"/>
  <c r="AI211"/>
  <c r="AH211"/>
  <c r="AG211"/>
  <c r="AF211"/>
  <c r="AE211"/>
  <c r="AD211"/>
  <c r="AC211"/>
  <c r="AB211"/>
  <c r="AA211"/>
  <c r="Z211"/>
  <c r="Y211"/>
  <c r="X211"/>
  <c r="W211"/>
  <c r="V211"/>
  <c r="AP210"/>
  <c r="AO210"/>
  <c r="AN210"/>
  <c r="AM210"/>
  <c r="AL210"/>
  <c r="AK210"/>
  <c r="AJ210"/>
  <c r="AI210"/>
  <c r="AH210"/>
  <c r="AG210"/>
  <c r="AF210"/>
  <c r="AE210"/>
  <c r="AD210"/>
  <c r="AC210"/>
  <c r="AB210"/>
  <c r="AA210"/>
  <c r="Z210"/>
  <c r="Y210"/>
  <c r="X210"/>
  <c r="W210"/>
  <c r="V210"/>
  <c r="AP209"/>
  <c r="AO209"/>
  <c r="AN209"/>
  <c r="AM209"/>
  <c r="AL209"/>
  <c r="AK209"/>
  <c r="AJ209"/>
  <c r="AI209"/>
  <c r="AH209"/>
  <c r="AG209"/>
  <c r="AF209"/>
  <c r="AE209"/>
  <c r="AD209"/>
  <c r="AC209"/>
  <c r="AB209"/>
  <c r="AA209"/>
  <c r="Z209"/>
  <c r="Y209"/>
  <c r="X209"/>
  <c r="W209"/>
  <c r="V209"/>
  <c r="AP208"/>
  <c r="AO208"/>
  <c r="AN208"/>
  <c r="AM208"/>
  <c r="AL208"/>
  <c r="AK208"/>
  <c r="AJ208"/>
  <c r="AI208"/>
  <c r="AH208"/>
  <c r="AG208"/>
  <c r="AF208"/>
  <c r="AE208"/>
  <c r="AD208"/>
  <c r="AC208"/>
  <c r="AB208"/>
  <c r="AA208"/>
  <c r="Z208"/>
  <c r="Y208"/>
  <c r="X208"/>
  <c r="W208"/>
  <c r="V208"/>
  <c r="AP207"/>
  <c r="AO207"/>
  <c r="AN207"/>
  <c r="AM207"/>
  <c r="AL207"/>
  <c r="AK207"/>
  <c r="AJ207"/>
  <c r="AI207"/>
  <c r="AH207"/>
  <c r="AG207"/>
  <c r="AF207"/>
  <c r="AE207"/>
  <c r="AD207"/>
  <c r="AC207"/>
  <c r="AB207"/>
  <c r="AA207"/>
  <c r="Z207"/>
  <c r="Y207"/>
  <c r="X207"/>
  <c r="W207"/>
  <c r="V207"/>
  <c r="AP206"/>
  <c r="AO206"/>
  <c r="AN206"/>
  <c r="AM206"/>
  <c r="AL206"/>
  <c r="AK206"/>
  <c r="AJ206"/>
  <c r="AI206"/>
  <c r="AH206"/>
  <c r="AG206"/>
  <c r="AF206"/>
  <c r="AE206"/>
  <c r="AD206"/>
  <c r="AC206"/>
  <c r="AB206"/>
  <c r="AA206"/>
  <c r="Z206"/>
  <c r="Y206"/>
  <c r="X206"/>
  <c r="W206"/>
  <c r="V206"/>
  <c r="AP205"/>
  <c r="AO205"/>
  <c r="AN205"/>
  <c r="AM205"/>
  <c r="AL205"/>
  <c r="AK205"/>
  <c r="AJ205"/>
  <c r="AI205"/>
  <c r="AH205"/>
  <c r="AG205"/>
  <c r="AF205"/>
  <c r="AE205"/>
  <c r="AD205"/>
  <c r="AC205"/>
  <c r="AB205"/>
  <c r="AA205"/>
  <c r="Z205"/>
  <c r="Y205"/>
  <c r="X205"/>
  <c r="W205"/>
  <c r="V205"/>
  <c r="AP204"/>
  <c r="AO204"/>
  <c r="AN204"/>
  <c r="AM204"/>
  <c r="AL204"/>
  <c r="AK204"/>
  <c r="AJ204"/>
  <c r="AI204"/>
  <c r="AH204"/>
  <c r="AG204"/>
  <c r="AF204"/>
  <c r="AE204"/>
  <c r="AD204"/>
  <c r="AC204"/>
  <c r="AB204"/>
  <c r="AA204"/>
  <c r="Z204"/>
  <c r="Y204"/>
  <c r="X204"/>
  <c r="W204"/>
  <c r="V204"/>
  <c r="AP203"/>
  <c r="AO203"/>
  <c r="AN203"/>
  <c r="AM203"/>
  <c r="AL203"/>
  <c r="AK203"/>
  <c r="AJ203"/>
  <c r="AI203"/>
  <c r="AH203"/>
  <c r="AG203"/>
  <c r="AF203"/>
  <c r="AE203"/>
  <c r="AD203"/>
  <c r="AC203"/>
  <c r="AB203"/>
  <c r="AA203"/>
  <c r="Z203"/>
  <c r="Y203"/>
  <c r="X203"/>
  <c r="W203"/>
  <c r="V203"/>
  <c r="AP202"/>
  <c r="AO202"/>
  <c r="AN202"/>
  <c r="AM202"/>
  <c r="AL202"/>
  <c r="AK202"/>
  <c r="AJ202"/>
  <c r="AI202"/>
  <c r="AH202"/>
  <c r="AG202"/>
  <c r="AF202"/>
  <c r="AE202"/>
  <c r="AD202"/>
  <c r="AC202"/>
  <c r="AB202"/>
  <c r="AA202"/>
  <c r="Z202"/>
  <c r="Y202"/>
  <c r="X202"/>
  <c r="W202"/>
  <c r="V202"/>
  <c r="AP201"/>
  <c r="AO201"/>
  <c r="AN201"/>
  <c r="AM201"/>
  <c r="AL201"/>
  <c r="AK201"/>
  <c r="AJ201"/>
  <c r="AI201"/>
  <c r="AH201"/>
  <c r="AG201"/>
  <c r="AF201"/>
  <c r="AE201"/>
  <c r="AD201"/>
  <c r="AC201"/>
  <c r="AB201"/>
  <c r="AA201"/>
  <c r="Z201"/>
  <c r="Y201"/>
  <c r="X201"/>
  <c r="W201"/>
  <c r="V201"/>
  <c r="AP200"/>
  <c r="AO200"/>
  <c r="AN200"/>
  <c r="AM200"/>
  <c r="AL200"/>
  <c r="AK200"/>
  <c r="AJ200"/>
  <c r="AI200"/>
  <c r="AH200"/>
  <c r="AG200"/>
  <c r="AF200"/>
  <c r="AE200"/>
  <c r="AD200"/>
  <c r="AC200"/>
  <c r="AB200"/>
  <c r="AA200"/>
  <c r="Z200"/>
  <c r="Y200"/>
  <c r="X200"/>
  <c r="W200"/>
  <c r="V200"/>
  <c r="AP199"/>
  <c r="AO199"/>
  <c r="AN199"/>
  <c r="AM199"/>
  <c r="AL199"/>
  <c r="AK199"/>
  <c r="AJ199"/>
  <c r="AI199"/>
  <c r="AH199"/>
  <c r="AG199"/>
  <c r="AF199"/>
  <c r="AE199"/>
  <c r="AD199"/>
  <c r="AC199"/>
  <c r="AB199"/>
  <c r="AA199"/>
  <c r="Z199"/>
  <c r="Y199"/>
  <c r="X199"/>
  <c r="W199"/>
  <c r="V199"/>
  <c r="AP198"/>
  <c r="AO198"/>
  <c r="AN198"/>
  <c r="AM198"/>
  <c r="AL198"/>
  <c r="AK198"/>
  <c r="AJ198"/>
  <c r="AI198"/>
  <c r="AH198"/>
  <c r="AG198"/>
  <c r="AF198"/>
  <c r="AE198"/>
  <c r="AD198"/>
  <c r="AC198"/>
  <c r="AB198"/>
  <c r="AA198"/>
  <c r="Z198"/>
  <c r="Y198"/>
  <c r="X198"/>
  <c r="W198"/>
  <c r="V198"/>
  <c r="AP197"/>
  <c r="AO197"/>
  <c r="AN197"/>
  <c r="AM197"/>
  <c r="AL197"/>
  <c r="AK197"/>
  <c r="AJ197"/>
  <c r="AI197"/>
  <c r="AH197"/>
  <c r="AG197"/>
  <c r="AF197"/>
  <c r="AE197"/>
  <c r="AD197"/>
  <c r="AC197"/>
  <c r="AB197"/>
  <c r="AA197"/>
  <c r="Z197"/>
  <c r="Y197"/>
  <c r="X197"/>
  <c r="W197"/>
  <c r="V197"/>
  <c r="AP196"/>
  <c r="AO196"/>
  <c r="AN196"/>
  <c r="AM196"/>
  <c r="AL196"/>
  <c r="AK196"/>
  <c r="AJ196"/>
  <c r="AI196"/>
  <c r="AH196"/>
  <c r="AG196"/>
  <c r="AF196"/>
  <c r="AE196"/>
  <c r="AD196"/>
  <c r="AC196"/>
  <c r="AB196"/>
  <c r="AA196"/>
  <c r="Z196"/>
  <c r="Y196"/>
  <c r="X196"/>
  <c r="W196"/>
  <c r="V196"/>
  <c r="AP195"/>
  <c r="AO195"/>
  <c r="AN195"/>
  <c r="AM195"/>
  <c r="AL195"/>
  <c r="AK195"/>
  <c r="AJ195"/>
  <c r="AI195"/>
  <c r="AH195"/>
  <c r="AG195"/>
  <c r="AF195"/>
  <c r="AE195"/>
  <c r="AD195"/>
  <c r="AC195"/>
  <c r="AB195"/>
  <c r="AA195"/>
  <c r="Z195"/>
  <c r="Y195"/>
  <c r="X195"/>
  <c r="W195"/>
  <c r="V195"/>
  <c r="AP194"/>
  <c r="AO194"/>
  <c r="AN194"/>
  <c r="AM194"/>
  <c r="AL194"/>
  <c r="AK194"/>
  <c r="AJ194"/>
  <c r="AI194"/>
  <c r="AH194"/>
  <c r="AG194"/>
  <c r="AF194"/>
  <c r="AE194"/>
  <c r="AD194"/>
  <c r="AC194"/>
  <c r="AB194"/>
  <c r="AA194"/>
  <c r="Z194"/>
  <c r="Y194"/>
  <c r="X194"/>
  <c r="W194"/>
  <c r="V194"/>
  <c r="AP193"/>
  <c r="AO193"/>
  <c r="AN193"/>
  <c r="AM193"/>
  <c r="AL193"/>
  <c r="AK193"/>
  <c r="AJ193"/>
  <c r="AI193"/>
  <c r="AH193"/>
  <c r="AG193"/>
  <c r="AF193"/>
  <c r="AE193"/>
  <c r="AD193"/>
  <c r="AC193"/>
  <c r="AB193"/>
  <c r="AA193"/>
  <c r="Z193"/>
  <c r="Y193"/>
  <c r="X193"/>
  <c r="W193"/>
  <c r="V193"/>
  <c r="AP192"/>
  <c r="AO192"/>
  <c r="AN192"/>
  <c r="AM192"/>
  <c r="AL192"/>
  <c r="AK192"/>
  <c r="AJ192"/>
  <c r="AI192"/>
  <c r="AH192"/>
  <c r="AG192"/>
  <c r="AF192"/>
  <c r="AE192"/>
  <c r="AD192"/>
  <c r="AC192"/>
  <c r="AB192"/>
  <c r="AA192"/>
  <c r="Z192"/>
  <c r="Y192"/>
  <c r="X192"/>
  <c r="W192"/>
  <c r="V192"/>
  <c r="AP191"/>
  <c r="AO191"/>
  <c r="AN191"/>
  <c r="AM191"/>
  <c r="AL191"/>
  <c r="AK191"/>
  <c r="AJ191"/>
  <c r="AI191"/>
  <c r="AH191"/>
  <c r="AG191"/>
  <c r="AF191"/>
  <c r="AE191"/>
  <c r="AD191"/>
  <c r="AC191"/>
  <c r="AB191"/>
  <c r="AA191"/>
  <c r="Z191"/>
  <c r="Y191"/>
  <c r="X191"/>
  <c r="W191"/>
  <c r="V191"/>
  <c r="AP190"/>
  <c r="AO190"/>
  <c r="AN190"/>
  <c r="AM190"/>
  <c r="AL190"/>
  <c r="AK190"/>
  <c r="AJ190"/>
  <c r="AI190"/>
  <c r="AH190"/>
  <c r="AG190"/>
  <c r="AF190"/>
  <c r="AE190"/>
  <c r="AD190"/>
  <c r="AC190"/>
  <c r="AB190"/>
  <c r="AA190"/>
  <c r="Z190"/>
  <c r="Y190"/>
  <c r="X190"/>
  <c r="W190"/>
  <c r="V190"/>
  <c r="AP189"/>
  <c r="AO189"/>
  <c r="AN189"/>
  <c r="AM189"/>
  <c r="AL189"/>
  <c r="AK189"/>
  <c r="AJ189"/>
  <c r="AI189"/>
  <c r="AH189"/>
  <c r="AG189"/>
  <c r="AF189"/>
  <c r="AE189"/>
  <c r="AD189"/>
  <c r="AC189"/>
  <c r="AB189"/>
  <c r="AA189"/>
  <c r="Z189"/>
  <c r="Y189"/>
  <c r="X189"/>
  <c r="W189"/>
  <c r="V189"/>
  <c r="AP188"/>
  <c r="AO188"/>
  <c r="AN188"/>
  <c r="AM188"/>
  <c r="AL188"/>
  <c r="AK188"/>
  <c r="AJ188"/>
  <c r="AI188"/>
  <c r="AH188"/>
  <c r="AG188"/>
  <c r="AF188"/>
  <c r="AE188"/>
  <c r="AD188"/>
  <c r="AC188"/>
  <c r="AB188"/>
  <c r="AA188"/>
  <c r="Z188"/>
  <c r="Y188"/>
  <c r="X188"/>
  <c r="W188"/>
  <c r="V188"/>
  <c r="AP187"/>
  <c r="AO187"/>
  <c r="AN187"/>
  <c r="AM187"/>
  <c r="AL187"/>
  <c r="AK187"/>
  <c r="AJ187"/>
  <c r="AI187"/>
  <c r="AH187"/>
  <c r="AG187"/>
  <c r="AF187"/>
  <c r="AE187"/>
  <c r="AD187"/>
  <c r="AC187"/>
  <c r="AB187"/>
  <c r="AA187"/>
  <c r="Z187"/>
  <c r="Y187"/>
  <c r="X187"/>
  <c r="W187"/>
  <c r="V187"/>
  <c r="AP186"/>
  <c r="AO186"/>
  <c r="AN186"/>
  <c r="AM186"/>
  <c r="AL186"/>
  <c r="AK186"/>
  <c r="AJ186"/>
  <c r="AI186"/>
  <c r="AH186"/>
  <c r="AG186"/>
  <c r="AF186"/>
  <c r="AE186"/>
  <c r="AD186"/>
  <c r="AC186"/>
  <c r="AB186"/>
  <c r="AA186"/>
  <c r="Z186"/>
  <c r="Y186"/>
  <c r="X186"/>
  <c r="W186"/>
  <c r="V186"/>
  <c r="AP185"/>
  <c r="AO185"/>
  <c r="AN185"/>
  <c r="AM185"/>
  <c r="AL185"/>
  <c r="AK185"/>
  <c r="AJ185"/>
  <c r="AI185"/>
  <c r="AH185"/>
  <c r="AG185"/>
  <c r="AF185"/>
  <c r="AE185"/>
  <c r="AD185"/>
  <c r="AC185"/>
  <c r="AB185"/>
  <c r="AA185"/>
  <c r="Z185"/>
  <c r="Y185"/>
  <c r="X185"/>
  <c r="W185"/>
  <c r="V185"/>
  <c r="AP184"/>
  <c r="AO184"/>
  <c r="AN184"/>
  <c r="AM184"/>
  <c r="AL184"/>
  <c r="AK184"/>
  <c r="AJ184"/>
  <c r="AI184"/>
  <c r="AH184"/>
  <c r="AG184"/>
  <c r="AF184"/>
  <c r="AE184"/>
  <c r="AD184"/>
  <c r="AC184"/>
  <c r="AB184"/>
  <c r="AA184"/>
  <c r="Z184"/>
  <c r="Y184"/>
  <c r="X184"/>
  <c r="W184"/>
  <c r="V184"/>
  <c r="AP183"/>
  <c r="AO183"/>
  <c r="AN183"/>
  <c r="AM183"/>
  <c r="AL183"/>
  <c r="AK183"/>
  <c r="AJ183"/>
  <c r="AI183"/>
  <c r="AH183"/>
  <c r="AG183"/>
  <c r="AF183"/>
  <c r="AE183"/>
  <c r="AD183"/>
  <c r="AC183"/>
  <c r="AB183"/>
  <c r="AA183"/>
  <c r="Z183"/>
  <c r="Y183"/>
  <c r="X183"/>
  <c r="W183"/>
  <c r="V183"/>
  <c r="AP182"/>
  <c r="AO182"/>
  <c r="AN182"/>
  <c r="AM182"/>
  <c r="AL182"/>
  <c r="AK182"/>
  <c r="AJ182"/>
  <c r="AI182"/>
  <c r="AH182"/>
  <c r="AG182"/>
  <c r="AF182"/>
  <c r="AE182"/>
  <c r="AD182"/>
  <c r="AC182"/>
  <c r="AB182"/>
  <c r="AA182"/>
  <c r="Z182"/>
  <c r="Y182"/>
  <c r="X182"/>
  <c r="W182"/>
  <c r="V182"/>
  <c r="AP181"/>
  <c r="AO181"/>
  <c r="AN181"/>
  <c r="AM181"/>
  <c r="AL181"/>
  <c r="AK181"/>
  <c r="AJ181"/>
  <c r="AI181"/>
  <c r="AH181"/>
  <c r="AG181"/>
  <c r="AF181"/>
  <c r="AE181"/>
  <c r="AD181"/>
  <c r="AC181"/>
  <c r="AB181"/>
  <c r="AA181"/>
  <c r="Z181"/>
  <c r="Y181"/>
  <c r="X181"/>
  <c r="W181"/>
  <c r="V181"/>
  <c r="AP180"/>
  <c r="AO180"/>
  <c r="AN180"/>
  <c r="AM180"/>
  <c r="AL180"/>
  <c r="AK180"/>
  <c r="AJ180"/>
  <c r="AI180"/>
  <c r="AH180"/>
  <c r="AG180"/>
  <c r="AF180"/>
  <c r="AE180"/>
  <c r="AD180"/>
  <c r="AC180"/>
  <c r="AB180"/>
  <c r="AA180"/>
  <c r="Z180"/>
  <c r="Y180"/>
  <c r="X180"/>
  <c r="W180"/>
  <c r="V180"/>
  <c r="AP179"/>
  <c r="AO179"/>
  <c r="AN179"/>
  <c r="AM179"/>
  <c r="AL179"/>
  <c r="AK179"/>
  <c r="AJ179"/>
  <c r="AI179"/>
  <c r="AH179"/>
  <c r="AG179"/>
  <c r="AF179"/>
  <c r="AE179"/>
  <c r="AD179"/>
  <c r="AC179"/>
  <c r="AB179"/>
  <c r="AA179"/>
  <c r="Z179"/>
  <c r="Y179"/>
  <c r="X179"/>
  <c r="W179"/>
  <c r="V179"/>
  <c r="AP178"/>
  <c r="AO178"/>
  <c r="AN178"/>
  <c r="AM178"/>
  <c r="AL178"/>
  <c r="AK178"/>
  <c r="AJ178"/>
  <c r="AI178"/>
  <c r="AH178"/>
  <c r="AG178"/>
  <c r="AF178"/>
  <c r="AE178"/>
  <c r="AD178"/>
  <c r="AC178"/>
  <c r="AB178"/>
  <c r="AA178"/>
  <c r="Z178"/>
  <c r="Y178"/>
  <c r="X178"/>
  <c r="W178"/>
  <c r="V178"/>
  <c r="AP177"/>
  <c r="AO177"/>
  <c r="AN177"/>
  <c r="AM177"/>
  <c r="AL177"/>
  <c r="AK177"/>
  <c r="AJ177"/>
  <c r="AI177"/>
  <c r="AH177"/>
  <c r="AG177"/>
  <c r="AF177"/>
  <c r="AE177"/>
  <c r="AD177"/>
  <c r="AC177"/>
  <c r="AB177"/>
  <c r="AA177"/>
  <c r="Z177"/>
  <c r="Y177"/>
  <c r="X177"/>
  <c r="W177"/>
  <c r="V177"/>
  <c r="AP176"/>
  <c r="AO176"/>
  <c r="AN176"/>
  <c r="AM176"/>
  <c r="AL176"/>
  <c r="AK176"/>
  <c r="AJ176"/>
  <c r="AI176"/>
  <c r="AH176"/>
  <c r="AG176"/>
  <c r="AF176"/>
  <c r="AE176"/>
  <c r="AD176"/>
  <c r="AC176"/>
  <c r="AB176"/>
  <c r="AA176"/>
  <c r="Z176"/>
  <c r="Y176"/>
  <c r="X176"/>
  <c r="W176"/>
  <c r="V176"/>
  <c r="AP175"/>
  <c r="AO175"/>
  <c r="AN175"/>
  <c r="AM175"/>
  <c r="AL175"/>
  <c r="AK175"/>
  <c r="AJ175"/>
  <c r="AI175"/>
  <c r="AH175"/>
  <c r="AG175"/>
  <c r="AF175"/>
  <c r="AE175"/>
  <c r="AD175"/>
  <c r="AC175"/>
  <c r="AB175"/>
  <c r="AA175"/>
  <c r="Z175"/>
  <c r="Y175"/>
  <c r="X175"/>
  <c r="W175"/>
  <c r="V175"/>
  <c r="AP174"/>
  <c r="AO174"/>
  <c r="AN174"/>
  <c r="AM174"/>
  <c r="AL174"/>
  <c r="AK174"/>
  <c r="AJ174"/>
  <c r="AI174"/>
  <c r="AH174"/>
  <c r="AG174"/>
  <c r="AF174"/>
  <c r="AE174"/>
  <c r="AD174"/>
  <c r="AC174"/>
  <c r="AB174"/>
  <c r="AA174"/>
  <c r="Z174"/>
  <c r="Y174"/>
  <c r="X174"/>
  <c r="W174"/>
  <c r="V174"/>
  <c r="AP173"/>
  <c r="AO173"/>
  <c r="AN173"/>
  <c r="AM173"/>
  <c r="AL173"/>
  <c r="AK173"/>
  <c r="AJ173"/>
  <c r="AI173"/>
  <c r="AH173"/>
  <c r="AG173"/>
  <c r="AF173"/>
  <c r="AE173"/>
  <c r="AD173"/>
  <c r="AC173"/>
  <c r="AB173"/>
  <c r="AA173"/>
  <c r="Z173"/>
  <c r="Y173"/>
  <c r="X173"/>
  <c r="W173"/>
  <c r="V173"/>
  <c r="AP172"/>
  <c r="AO172"/>
  <c r="AN172"/>
  <c r="AM172"/>
  <c r="AL172"/>
  <c r="AK172"/>
  <c r="AJ172"/>
  <c r="AI172"/>
  <c r="AH172"/>
  <c r="AG172"/>
  <c r="AF172"/>
  <c r="AE172"/>
  <c r="AD172"/>
  <c r="AC172"/>
  <c r="AB172"/>
  <c r="AA172"/>
  <c r="Z172"/>
  <c r="Y172"/>
  <c r="X172"/>
  <c r="W172"/>
  <c r="V172"/>
  <c r="AP171"/>
  <c r="AO171"/>
  <c r="AN171"/>
  <c r="AM171"/>
  <c r="AL171"/>
  <c r="AK171"/>
  <c r="AJ171"/>
  <c r="AI171"/>
  <c r="AH171"/>
  <c r="AG171"/>
  <c r="AF171"/>
  <c r="AE171"/>
  <c r="AD171"/>
  <c r="AC171"/>
  <c r="AB171"/>
  <c r="AA171"/>
  <c r="Z171"/>
  <c r="Y171"/>
  <c r="X171"/>
  <c r="W171"/>
  <c r="V171"/>
  <c r="AP170"/>
  <c r="AO170"/>
  <c r="AN170"/>
  <c r="AM170"/>
  <c r="AL170"/>
  <c r="AK170"/>
  <c r="AJ170"/>
  <c r="AI170"/>
  <c r="AH170"/>
  <c r="AG170"/>
  <c r="AF170"/>
  <c r="AE170"/>
  <c r="AD170"/>
  <c r="AC170"/>
  <c r="AB170"/>
  <c r="AA170"/>
  <c r="Z170"/>
  <c r="Y170"/>
  <c r="X170"/>
  <c r="W170"/>
  <c r="V170"/>
  <c r="AP169"/>
  <c r="AO169"/>
  <c r="AN169"/>
  <c r="AM169"/>
  <c r="AL169"/>
  <c r="AK169"/>
  <c r="AJ169"/>
  <c r="AI169"/>
  <c r="AH169"/>
  <c r="AG169"/>
  <c r="AF169"/>
  <c r="AE169"/>
  <c r="AD169"/>
  <c r="AC169"/>
  <c r="AB169"/>
  <c r="AA169"/>
  <c r="Z169"/>
  <c r="Y169"/>
  <c r="X169"/>
  <c r="W169"/>
  <c r="V169"/>
  <c r="AP168"/>
  <c r="AO168"/>
  <c r="AN168"/>
  <c r="AM168"/>
  <c r="AL168"/>
  <c r="AK168"/>
  <c r="AJ168"/>
  <c r="AI168"/>
  <c r="AH168"/>
  <c r="AG168"/>
  <c r="AF168"/>
  <c r="AE168"/>
  <c r="AD168"/>
  <c r="AC168"/>
  <c r="AB168"/>
  <c r="AA168"/>
  <c r="Z168"/>
  <c r="Y168"/>
  <c r="X168"/>
  <c r="W168"/>
  <c r="V168"/>
  <c r="AP167"/>
  <c r="AO167"/>
  <c r="AN167"/>
  <c r="AM167"/>
  <c r="AL167"/>
  <c r="AK167"/>
  <c r="AJ167"/>
  <c r="AI167"/>
  <c r="AH167"/>
  <c r="AG167"/>
  <c r="AF167"/>
  <c r="AE167"/>
  <c r="AD167"/>
  <c r="AC167"/>
  <c r="AB167"/>
  <c r="AA167"/>
  <c r="Z167"/>
  <c r="Y167"/>
  <c r="X167"/>
  <c r="W167"/>
  <c r="V167"/>
  <c r="AP166"/>
  <c r="AO166"/>
  <c r="AN166"/>
  <c r="AM166"/>
  <c r="AL166"/>
  <c r="AK166"/>
  <c r="AJ166"/>
  <c r="AI166"/>
  <c r="AH166"/>
  <c r="AG166"/>
  <c r="AF166"/>
  <c r="AE166"/>
  <c r="AD166"/>
  <c r="AC166"/>
  <c r="AB166"/>
  <c r="AA166"/>
  <c r="Z166"/>
  <c r="Y166"/>
  <c r="X166"/>
  <c r="W166"/>
  <c r="V166"/>
  <c r="AP165"/>
  <c r="AO165"/>
  <c r="AN165"/>
  <c r="AM165"/>
  <c r="AL165"/>
  <c r="AK165"/>
  <c r="AJ165"/>
  <c r="AI165"/>
  <c r="AH165"/>
  <c r="AG165"/>
  <c r="AF165"/>
  <c r="AE165"/>
  <c r="AD165"/>
  <c r="AC165"/>
  <c r="AB165"/>
  <c r="AA165"/>
  <c r="Z165"/>
  <c r="Y165"/>
  <c r="X165"/>
  <c r="W165"/>
  <c r="V165"/>
  <c r="AP164"/>
  <c r="AO164"/>
  <c r="AN164"/>
  <c r="AM164"/>
  <c r="AL164"/>
  <c r="AK164"/>
  <c r="AJ164"/>
  <c r="AI164"/>
  <c r="AH164"/>
  <c r="AG164"/>
  <c r="AF164"/>
  <c r="AE164"/>
  <c r="AD164"/>
  <c r="AC164"/>
  <c r="AB164"/>
  <c r="AA164"/>
  <c r="Z164"/>
  <c r="Y164"/>
  <c r="X164"/>
  <c r="W164"/>
  <c r="V164"/>
  <c r="AP163"/>
  <c r="AO163"/>
  <c r="AN163"/>
  <c r="AM163"/>
  <c r="AL163"/>
  <c r="AK163"/>
  <c r="AJ163"/>
  <c r="AI163"/>
  <c r="AH163"/>
  <c r="AG163"/>
  <c r="AF163"/>
  <c r="AE163"/>
  <c r="AD163"/>
  <c r="AC163"/>
  <c r="AB163"/>
  <c r="AA163"/>
  <c r="Z163"/>
  <c r="Y163"/>
  <c r="X163"/>
  <c r="W163"/>
  <c r="V163"/>
  <c r="AP162"/>
  <c r="AO162"/>
  <c r="AN162"/>
  <c r="AM162"/>
  <c r="AL162"/>
  <c r="AK162"/>
  <c r="AJ162"/>
  <c r="AI162"/>
  <c r="AH162"/>
  <c r="AG162"/>
  <c r="AF162"/>
  <c r="AE162"/>
  <c r="AD162"/>
  <c r="AC162"/>
  <c r="AB162"/>
  <c r="AA162"/>
  <c r="Z162"/>
  <c r="Y162"/>
  <c r="X162"/>
  <c r="W162"/>
  <c r="V162"/>
  <c r="AP161"/>
  <c r="AO161"/>
  <c r="AN161"/>
  <c r="AM161"/>
  <c r="AL161"/>
  <c r="AK161"/>
  <c r="AJ161"/>
  <c r="AI161"/>
  <c r="AH161"/>
  <c r="AG161"/>
  <c r="AF161"/>
  <c r="AE161"/>
  <c r="AD161"/>
  <c r="AC161"/>
  <c r="AB161"/>
  <c r="AA161"/>
  <c r="Z161"/>
  <c r="Y161"/>
  <c r="X161"/>
  <c r="W161"/>
  <c r="V161"/>
  <c r="AP160"/>
  <c r="AO160"/>
  <c r="AN160"/>
  <c r="AM160"/>
  <c r="AL160"/>
  <c r="AK160"/>
  <c r="AJ160"/>
  <c r="AI160"/>
  <c r="AH160"/>
  <c r="AG160"/>
  <c r="AF160"/>
  <c r="AE160"/>
  <c r="AD160"/>
  <c r="AC160"/>
  <c r="AB160"/>
  <c r="AA160"/>
  <c r="Z160"/>
  <c r="Y160"/>
  <c r="X160"/>
  <c r="W160"/>
  <c r="V160"/>
  <c r="AP159"/>
  <c r="AO159"/>
  <c r="AN159"/>
  <c r="AM159"/>
  <c r="AL159"/>
  <c r="AK159"/>
  <c r="AJ159"/>
  <c r="AI159"/>
  <c r="AH159"/>
  <c r="AG159"/>
  <c r="AF159"/>
  <c r="AE159"/>
  <c r="AD159"/>
  <c r="AC159"/>
  <c r="AB159"/>
  <c r="AA159"/>
  <c r="Z159"/>
  <c r="Y159"/>
  <c r="X159"/>
  <c r="W159"/>
  <c r="V159"/>
  <c r="AP158"/>
  <c r="AO158"/>
  <c r="AN158"/>
  <c r="AM158"/>
  <c r="AL158"/>
  <c r="AK158"/>
  <c r="AJ158"/>
  <c r="AI158"/>
  <c r="AH158"/>
  <c r="AG158"/>
  <c r="AF158"/>
  <c r="AE158"/>
  <c r="AD158"/>
  <c r="AC158"/>
  <c r="AB158"/>
  <c r="AA158"/>
  <c r="Z158"/>
  <c r="Y158"/>
  <c r="X158"/>
  <c r="W158"/>
  <c r="V158"/>
  <c r="AP157"/>
  <c r="AO157"/>
  <c r="AN157"/>
  <c r="AM157"/>
  <c r="AL157"/>
  <c r="AK157"/>
  <c r="AJ157"/>
  <c r="AI157"/>
  <c r="AH157"/>
  <c r="AG157"/>
  <c r="AF157"/>
  <c r="AE157"/>
  <c r="AD157"/>
  <c r="AC157"/>
  <c r="AB157"/>
  <c r="AA157"/>
  <c r="Z157"/>
  <c r="Y157"/>
  <c r="X157"/>
  <c r="W157"/>
  <c r="V157"/>
  <c r="AP156"/>
  <c r="AO156"/>
  <c r="AN156"/>
  <c r="AM156"/>
  <c r="AL156"/>
  <c r="AK156"/>
  <c r="AJ156"/>
  <c r="AI156"/>
  <c r="AH156"/>
  <c r="AG156"/>
  <c r="AF156"/>
  <c r="AE156"/>
  <c r="AD156"/>
  <c r="AC156"/>
  <c r="AB156"/>
  <c r="AA156"/>
  <c r="Z156"/>
  <c r="Y156"/>
  <c r="X156"/>
  <c r="W156"/>
  <c r="V156"/>
  <c r="AP155"/>
  <c r="AO155"/>
  <c r="AN155"/>
  <c r="AM155"/>
  <c r="AL155"/>
  <c r="AK155"/>
  <c r="AJ155"/>
  <c r="AI155"/>
  <c r="AH155"/>
  <c r="AG155"/>
  <c r="AF155"/>
  <c r="AE155"/>
  <c r="AD155"/>
  <c r="AC155"/>
  <c r="AB155"/>
  <c r="AA155"/>
  <c r="Z155"/>
  <c r="Y155"/>
  <c r="X155"/>
  <c r="W155"/>
  <c r="V155"/>
  <c r="AP154"/>
  <c r="AO154"/>
  <c r="AN154"/>
  <c r="AM154"/>
  <c r="AL154"/>
  <c r="AK154"/>
  <c r="AJ154"/>
  <c r="AI154"/>
  <c r="AH154"/>
  <c r="AG154"/>
  <c r="AF154"/>
  <c r="AE154"/>
  <c r="AD154"/>
  <c r="AC154"/>
  <c r="AB154"/>
  <c r="AA154"/>
  <c r="Z154"/>
  <c r="Y154"/>
  <c r="X154"/>
  <c r="W154"/>
  <c r="V154"/>
  <c r="AP153"/>
  <c r="AO153"/>
  <c r="AN153"/>
  <c r="AM153"/>
  <c r="AL153"/>
  <c r="AK153"/>
  <c r="AJ153"/>
  <c r="AI153"/>
  <c r="AH153"/>
  <c r="AG153"/>
  <c r="AF153"/>
  <c r="AE153"/>
  <c r="AD153"/>
  <c r="AC153"/>
  <c r="AB153"/>
  <c r="AA153"/>
  <c r="Z153"/>
  <c r="Y153"/>
  <c r="X153"/>
  <c r="W153"/>
  <c r="V153"/>
  <c r="AP152"/>
  <c r="AO152"/>
  <c r="AN152"/>
  <c r="AM152"/>
  <c r="AL152"/>
  <c r="AK152"/>
  <c r="AJ152"/>
  <c r="AI152"/>
  <c r="AH152"/>
  <c r="AG152"/>
  <c r="AF152"/>
  <c r="AE152"/>
  <c r="AD152"/>
  <c r="AC152"/>
  <c r="AB152"/>
  <c r="AA152"/>
  <c r="Z152"/>
  <c r="Y152"/>
  <c r="X152"/>
  <c r="W152"/>
  <c r="V152"/>
  <c r="AP151"/>
  <c r="AO151"/>
  <c r="AN151"/>
  <c r="AM151"/>
  <c r="AL151"/>
  <c r="AK151"/>
  <c r="AJ151"/>
  <c r="AI151"/>
  <c r="AH151"/>
  <c r="AG151"/>
  <c r="AF151"/>
  <c r="AE151"/>
  <c r="AD151"/>
  <c r="AC151"/>
  <c r="AB151"/>
  <c r="AA151"/>
  <c r="Z151"/>
  <c r="Y151"/>
  <c r="X151"/>
  <c r="W151"/>
  <c r="V151"/>
  <c r="AP150"/>
  <c r="AO150"/>
  <c r="AN150"/>
  <c r="AM150"/>
  <c r="AL150"/>
  <c r="AK150"/>
  <c r="AJ150"/>
  <c r="AI150"/>
  <c r="AH150"/>
  <c r="AG150"/>
  <c r="AF150"/>
  <c r="AE150"/>
  <c r="AD150"/>
  <c r="AC150"/>
  <c r="AB150"/>
  <c r="AA150"/>
  <c r="Z150"/>
  <c r="Y150"/>
  <c r="X150"/>
  <c r="W150"/>
  <c r="V150"/>
  <c r="AP149"/>
  <c r="AO149"/>
  <c r="AN149"/>
  <c r="AM149"/>
  <c r="AL149"/>
  <c r="AK149"/>
  <c r="AJ149"/>
  <c r="AI149"/>
  <c r="AH149"/>
  <c r="AG149"/>
  <c r="AF149"/>
  <c r="AE149"/>
  <c r="AD149"/>
  <c r="AC149"/>
  <c r="AB149"/>
  <c r="AA149"/>
  <c r="Z149"/>
  <c r="Y149"/>
  <c r="X149"/>
  <c r="W149"/>
  <c r="V149"/>
  <c r="AP148"/>
  <c r="AO148"/>
  <c r="AN148"/>
  <c r="AM148"/>
  <c r="AL148"/>
  <c r="AK148"/>
  <c r="AJ148"/>
  <c r="AI148"/>
  <c r="AH148"/>
  <c r="AG148"/>
  <c r="AF148"/>
  <c r="AE148"/>
  <c r="AD148"/>
  <c r="AC148"/>
  <c r="AB148"/>
  <c r="AA148"/>
  <c r="Z148"/>
  <c r="Y148"/>
  <c r="X148"/>
  <c r="W148"/>
  <c r="V148"/>
  <c r="AP147"/>
  <c r="AO147"/>
  <c r="AN147"/>
  <c r="AM147"/>
  <c r="AL147"/>
  <c r="AK147"/>
  <c r="AJ147"/>
  <c r="AI147"/>
  <c r="AH147"/>
  <c r="AG147"/>
  <c r="AF147"/>
  <c r="AE147"/>
  <c r="AD147"/>
  <c r="AC147"/>
  <c r="AB147"/>
  <c r="AA147"/>
  <c r="Z147"/>
  <c r="Y147"/>
  <c r="X147"/>
  <c r="W147"/>
  <c r="V147"/>
  <c r="AP146"/>
  <c r="AO146"/>
  <c r="AN146"/>
  <c r="AM146"/>
  <c r="AL146"/>
  <c r="AK146"/>
  <c r="AJ146"/>
  <c r="AI146"/>
  <c r="AH146"/>
  <c r="AG146"/>
  <c r="AF146"/>
  <c r="AE146"/>
  <c r="AD146"/>
  <c r="AC146"/>
  <c r="AB146"/>
  <c r="AA146"/>
  <c r="Z146"/>
  <c r="Y146"/>
  <c r="X146"/>
  <c r="W146"/>
  <c r="V146"/>
  <c r="AP145"/>
  <c r="AO145"/>
  <c r="AN145"/>
  <c r="AM145"/>
  <c r="AL145"/>
  <c r="AK145"/>
  <c r="AJ145"/>
  <c r="AI145"/>
  <c r="AH145"/>
  <c r="AG145"/>
  <c r="AF145"/>
  <c r="AE145"/>
  <c r="AD145"/>
  <c r="AC145"/>
  <c r="AB145"/>
  <c r="AA145"/>
  <c r="Z145"/>
  <c r="Y145"/>
  <c r="X145"/>
  <c r="W145"/>
  <c r="V145"/>
  <c r="AP144"/>
  <c r="AO144"/>
  <c r="AN144"/>
  <c r="AM144"/>
  <c r="AL144"/>
  <c r="AK144"/>
  <c r="AJ144"/>
  <c r="AI144"/>
  <c r="AH144"/>
  <c r="AG144"/>
  <c r="AF144"/>
  <c r="AE144"/>
  <c r="AD144"/>
  <c r="AC144"/>
  <c r="AB144"/>
  <c r="AA144"/>
  <c r="Z144"/>
  <c r="Y144"/>
  <c r="X144"/>
  <c r="W144"/>
  <c r="V144"/>
  <c r="AP143"/>
  <c r="AO143"/>
  <c r="AN143"/>
  <c r="AM143"/>
  <c r="AL143"/>
  <c r="AK143"/>
  <c r="AJ143"/>
  <c r="AI143"/>
  <c r="AH143"/>
  <c r="AG143"/>
  <c r="AF143"/>
  <c r="AE143"/>
  <c r="AD143"/>
  <c r="AC143"/>
  <c r="AB143"/>
  <c r="AA143"/>
  <c r="Z143"/>
  <c r="Y143"/>
  <c r="X143"/>
  <c r="W143"/>
  <c r="V143"/>
  <c r="AP142"/>
  <c r="AO142"/>
  <c r="AN142"/>
  <c r="AM142"/>
  <c r="AL142"/>
  <c r="AK142"/>
  <c r="AJ142"/>
  <c r="AI142"/>
  <c r="AH142"/>
  <c r="AG142"/>
  <c r="AF142"/>
  <c r="AE142"/>
  <c r="AD142"/>
  <c r="AC142"/>
  <c r="AB142"/>
  <c r="AA142"/>
  <c r="Z142"/>
  <c r="Y142"/>
  <c r="X142"/>
  <c r="W142"/>
  <c r="V142"/>
  <c r="AP141"/>
  <c r="AO141"/>
  <c r="AN141"/>
  <c r="AM141"/>
  <c r="AL141"/>
  <c r="AK141"/>
  <c r="AJ141"/>
  <c r="AI141"/>
  <c r="AH141"/>
  <c r="AG141"/>
  <c r="AF141"/>
  <c r="AE141"/>
  <c r="AD141"/>
  <c r="AC141"/>
  <c r="AB141"/>
  <c r="AA141"/>
  <c r="Z141"/>
  <c r="Y141"/>
  <c r="X141"/>
  <c r="W141"/>
  <c r="V141"/>
  <c r="AP140"/>
  <c r="AO140"/>
  <c r="AN140"/>
  <c r="AM140"/>
  <c r="AL140"/>
  <c r="AK140"/>
  <c r="AJ140"/>
  <c r="AI140"/>
  <c r="AH140"/>
  <c r="AG140"/>
  <c r="AF140"/>
  <c r="AE140"/>
  <c r="AD140"/>
  <c r="AC140"/>
  <c r="AB140"/>
  <c r="AA140"/>
  <c r="Z140"/>
  <c r="Y140"/>
  <c r="X140"/>
  <c r="W140"/>
  <c r="V140"/>
  <c r="AP139"/>
  <c r="AO139"/>
  <c r="AN139"/>
  <c r="AM139"/>
  <c r="AL139"/>
  <c r="AK139"/>
  <c r="AJ139"/>
  <c r="AI139"/>
  <c r="AH139"/>
  <c r="AG139"/>
  <c r="AF139"/>
  <c r="AE139"/>
  <c r="AD139"/>
  <c r="AC139"/>
  <c r="AB139"/>
  <c r="AA139"/>
  <c r="Z139"/>
  <c r="Y139"/>
  <c r="X139"/>
  <c r="W139"/>
  <c r="V139"/>
  <c r="AP138"/>
  <c r="AO138"/>
  <c r="AN138"/>
  <c r="AM138"/>
  <c r="AL138"/>
  <c r="AK138"/>
  <c r="AJ138"/>
  <c r="AI138"/>
  <c r="AH138"/>
  <c r="AG138"/>
  <c r="AF138"/>
  <c r="AE138"/>
  <c r="AD138"/>
  <c r="AC138"/>
  <c r="AB138"/>
  <c r="AA138"/>
  <c r="Z138"/>
  <c r="Y138"/>
  <c r="X138"/>
  <c r="W138"/>
  <c r="V138"/>
  <c r="AP137"/>
  <c r="AO137"/>
  <c r="AN137"/>
  <c r="AM137"/>
  <c r="AL137"/>
  <c r="AK137"/>
  <c r="AJ137"/>
  <c r="AI137"/>
  <c r="AH137"/>
  <c r="AG137"/>
  <c r="AF137"/>
  <c r="AE137"/>
  <c r="AD137"/>
  <c r="AC137"/>
  <c r="AB137"/>
  <c r="AA137"/>
  <c r="Z137"/>
  <c r="Y137"/>
  <c r="X137"/>
  <c r="W137"/>
  <c r="V137"/>
  <c r="AP136"/>
  <c r="AO136"/>
  <c r="AN136"/>
  <c r="AM136"/>
  <c r="AL136"/>
  <c r="AK136"/>
  <c r="AJ136"/>
  <c r="AI136"/>
  <c r="AH136"/>
  <c r="AG136"/>
  <c r="AF136"/>
  <c r="AE136"/>
  <c r="AD136"/>
  <c r="AC136"/>
  <c r="AB136"/>
  <c r="AA136"/>
  <c r="Z136"/>
  <c r="Y136"/>
  <c r="X136"/>
  <c r="W136"/>
  <c r="V136"/>
  <c r="AP135"/>
  <c r="AO135"/>
  <c r="AN135"/>
  <c r="AM135"/>
  <c r="AL135"/>
  <c r="AK135"/>
  <c r="AJ135"/>
  <c r="AI135"/>
  <c r="AH135"/>
  <c r="AG135"/>
  <c r="AF135"/>
  <c r="AE135"/>
  <c r="AD135"/>
  <c r="AC135"/>
  <c r="AB135"/>
  <c r="AA135"/>
  <c r="Z135"/>
  <c r="Y135"/>
  <c r="X135"/>
  <c r="W135"/>
  <c r="V135"/>
  <c r="AP134"/>
  <c r="AO134"/>
  <c r="AN134"/>
  <c r="AM134"/>
  <c r="AL134"/>
  <c r="AK134"/>
  <c r="AJ134"/>
  <c r="AI134"/>
  <c r="AH134"/>
  <c r="AG134"/>
  <c r="AF134"/>
  <c r="AE134"/>
  <c r="AD134"/>
  <c r="AC134"/>
  <c r="AB134"/>
  <c r="AA134"/>
  <c r="Z134"/>
  <c r="Y134"/>
  <c r="X134"/>
  <c r="W134"/>
  <c r="V134"/>
  <c r="AP133"/>
  <c r="AO133"/>
  <c r="AN133"/>
  <c r="AM133"/>
  <c r="AL133"/>
  <c r="AK133"/>
  <c r="AJ133"/>
  <c r="AI133"/>
  <c r="AH133"/>
  <c r="AG133"/>
  <c r="AF133"/>
  <c r="AE133"/>
  <c r="AD133"/>
  <c r="AC133"/>
  <c r="AB133"/>
  <c r="AA133"/>
  <c r="Z133"/>
  <c r="Y133"/>
  <c r="X133"/>
  <c r="W133"/>
  <c r="V133"/>
  <c r="AP132"/>
  <c r="AO132"/>
  <c r="AN132"/>
  <c r="AM132"/>
  <c r="AL132"/>
  <c r="AK132"/>
  <c r="AJ132"/>
  <c r="AI132"/>
  <c r="AH132"/>
  <c r="AG132"/>
  <c r="AF132"/>
  <c r="AE132"/>
  <c r="AD132"/>
  <c r="AC132"/>
  <c r="AB132"/>
  <c r="AA132"/>
  <c r="Z132"/>
  <c r="Y132"/>
  <c r="X132"/>
  <c r="W132"/>
  <c r="V132"/>
  <c r="AP131"/>
  <c r="AO131"/>
  <c r="AN131"/>
  <c r="AM131"/>
  <c r="AL131"/>
  <c r="AK131"/>
  <c r="AJ131"/>
  <c r="AI131"/>
  <c r="AH131"/>
  <c r="AG131"/>
  <c r="AF131"/>
  <c r="AE131"/>
  <c r="AD131"/>
  <c r="AC131"/>
  <c r="AB131"/>
  <c r="AA131"/>
  <c r="Z131"/>
  <c r="Y131"/>
  <c r="X131"/>
  <c r="W131"/>
  <c r="V131"/>
  <c r="AP130"/>
  <c r="AO130"/>
  <c r="AN130"/>
  <c r="AM130"/>
  <c r="AL130"/>
  <c r="AK130"/>
  <c r="AJ130"/>
  <c r="AI130"/>
  <c r="AH130"/>
  <c r="AG130"/>
  <c r="AF130"/>
  <c r="AE130"/>
  <c r="AD130"/>
  <c r="AC130"/>
  <c r="AB130"/>
  <c r="AA130"/>
  <c r="Z130"/>
  <c r="Y130"/>
  <c r="X130"/>
  <c r="W130"/>
  <c r="V130"/>
  <c r="AP129"/>
  <c r="AO129"/>
  <c r="AN129"/>
  <c r="AM129"/>
  <c r="AL129"/>
  <c r="AK129"/>
  <c r="AJ129"/>
  <c r="AI129"/>
  <c r="AH129"/>
  <c r="AG129"/>
  <c r="AF129"/>
  <c r="AE129"/>
  <c r="AD129"/>
  <c r="AC129"/>
  <c r="AB129"/>
  <c r="AA129"/>
  <c r="Z129"/>
  <c r="Y129"/>
  <c r="X129"/>
  <c r="W129"/>
  <c r="V129"/>
  <c r="AP128"/>
  <c r="AO128"/>
  <c r="AN128"/>
  <c r="AM128"/>
  <c r="AL128"/>
  <c r="AK128"/>
  <c r="AJ128"/>
  <c r="AI128"/>
  <c r="AH128"/>
  <c r="AG128"/>
  <c r="AF128"/>
  <c r="AE128"/>
  <c r="AD128"/>
  <c r="AC128"/>
  <c r="AB128"/>
  <c r="AA128"/>
  <c r="Z128"/>
  <c r="Y128"/>
  <c r="X128"/>
  <c r="W128"/>
  <c r="V128"/>
  <c r="AP127"/>
  <c r="AO127"/>
  <c r="AN127"/>
  <c r="AM127"/>
  <c r="AL127"/>
  <c r="AK127"/>
  <c r="AJ127"/>
  <c r="AI127"/>
  <c r="AH127"/>
  <c r="AG127"/>
  <c r="AF127"/>
  <c r="AE127"/>
  <c r="AD127"/>
  <c r="AC127"/>
  <c r="AB127"/>
  <c r="AA127"/>
  <c r="Z127"/>
  <c r="Y127"/>
  <c r="X127"/>
  <c r="W127"/>
  <c r="V127"/>
  <c r="AP126"/>
  <c r="AO126"/>
  <c r="AN126"/>
  <c r="AM126"/>
  <c r="AL126"/>
  <c r="AK126"/>
  <c r="AJ126"/>
  <c r="AI126"/>
  <c r="AH126"/>
  <c r="AG126"/>
  <c r="AF126"/>
  <c r="AE126"/>
  <c r="AD126"/>
  <c r="AC126"/>
  <c r="AB126"/>
  <c r="AA126"/>
  <c r="Z126"/>
  <c r="Y126"/>
  <c r="X126"/>
  <c r="W126"/>
  <c r="V126"/>
  <c r="AP125"/>
  <c r="AO125"/>
  <c r="AN125"/>
  <c r="AM125"/>
  <c r="AL125"/>
  <c r="AK125"/>
  <c r="AJ125"/>
  <c r="AI125"/>
  <c r="AH125"/>
  <c r="AG125"/>
  <c r="AF125"/>
  <c r="AE125"/>
  <c r="AD125"/>
  <c r="AC125"/>
  <c r="AB125"/>
  <c r="AA125"/>
  <c r="Z125"/>
  <c r="Y125"/>
  <c r="X125"/>
  <c r="W125"/>
  <c r="V125"/>
  <c r="AP124"/>
  <c r="AO124"/>
  <c r="AN124"/>
  <c r="AM124"/>
  <c r="AL124"/>
  <c r="AK124"/>
  <c r="AJ124"/>
  <c r="AI124"/>
  <c r="AH124"/>
  <c r="AG124"/>
  <c r="AF124"/>
  <c r="AE124"/>
  <c r="AD124"/>
  <c r="AC124"/>
  <c r="AB124"/>
  <c r="AA124"/>
  <c r="Z124"/>
  <c r="Y124"/>
  <c r="X124"/>
  <c r="W124"/>
  <c r="V124"/>
  <c r="AP123"/>
  <c r="AO123"/>
  <c r="AN123"/>
  <c r="AM123"/>
  <c r="AL123"/>
  <c r="AK123"/>
  <c r="AJ123"/>
  <c r="AI123"/>
  <c r="AH123"/>
  <c r="AG123"/>
  <c r="AF123"/>
  <c r="AE123"/>
  <c r="AD123"/>
  <c r="AC123"/>
  <c r="AB123"/>
  <c r="AA123"/>
  <c r="Z123"/>
  <c r="Y123"/>
  <c r="X123"/>
  <c r="W123"/>
  <c r="V123"/>
  <c r="AP122"/>
  <c r="AO122"/>
  <c r="AN122"/>
  <c r="AM122"/>
  <c r="AL122"/>
  <c r="AK122"/>
  <c r="AJ122"/>
  <c r="AI122"/>
  <c r="AH122"/>
  <c r="AG122"/>
  <c r="AF122"/>
  <c r="AE122"/>
  <c r="AD122"/>
  <c r="AC122"/>
  <c r="AB122"/>
  <c r="AA122"/>
  <c r="Z122"/>
  <c r="Y122"/>
  <c r="X122"/>
  <c r="W122"/>
  <c r="V122"/>
  <c r="AP121"/>
  <c r="AO121"/>
  <c r="AN121"/>
  <c r="AM121"/>
  <c r="AL121"/>
  <c r="AK121"/>
  <c r="AJ121"/>
  <c r="AI121"/>
  <c r="AH121"/>
  <c r="AG121"/>
  <c r="AF121"/>
  <c r="AE121"/>
  <c r="AD121"/>
  <c r="AC121"/>
  <c r="AB121"/>
  <c r="AA121"/>
  <c r="Z121"/>
  <c r="Y121"/>
  <c r="X121"/>
  <c r="W121"/>
  <c r="V121"/>
  <c r="AP120"/>
  <c r="AO120"/>
  <c r="AN120"/>
  <c r="AM120"/>
  <c r="AL120"/>
  <c r="AK120"/>
  <c r="AJ120"/>
  <c r="AI120"/>
  <c r="AH120"/>
  <c r="AG120"/>
  <c r="AF120"/>
  <c r="AE120"/>
  <c r="AD120"/>
  <c r="AC120"/>
  <c r="AB120"/>
  <c r="AA120"/>
  <c r="Z120"/>
  <c r="Y120"/>
  <c r="X120"/>
  <c r="W120"/>
  <c r="V120"/>
  <c r="AP119"/>
  <c r="AO119"/>
  <c r="AN119"/>
  <c r="AM119"/>
  <c r="AL119"/>
  <c r="AK119"/>
  <c r="AJ119"/>
  <c r="AI119"/>
  <c r="AH119"/>
  <c r="AG119"/>
  <c r="AF119"/>
  <c r="AE119"/>
  <c r="AD119"/>
  <c r="AC119"/>
  <c r="AB119"/>
  <c r="AA119"/>
  <c r="Z119"/>
  <c r="Y119"/>
  <c r="X119"/>
  <c r="W119"/>
  <c r="V119"/>
  <c r="AP118"/>
  <c r="AO118"/>
  <c r="AN118"/>
  <c r="AM118"/>
  <c r="AL118"/>
  <c r="AK118"/>
  <c r="AJ118"/>
  <c r="AI118"/>
  <c r="AH118"/>
  <c r="AG118"/>
  <c r="AF118"/>
  <c r="AE118"/>
  <c r="AD118"/>
  <c r="AC118"/>
  <c r="AB118"/>
  <c r="AA118"/>
  <c r="Z118"/>
  <c r="Y118"/>
  <c r="X118"/>
  <c r="W118"/>
  <c r="V118"/>
  <c r="AP117"/>
  <c r="AO117"/>
  <c r="AN117"/>
  <c r="AM117"/>
  <c r="AL117"/>
  <c r="AK117"/>
  <c r="AJ117"/>
  <c r="AI117"/>
  <c r="AH117"/>
  <c r="AG117"/>
  <c r="AF117"/>
  <c r="AE117"/>
  <c r="AD117"/>
  <c r="AC117"/>
  <c r="AB117"/>
  <c r="AA117"/>
  <c r="Z117"/>
  <c r="Y117"/>
  <c r="X117"/>
  <c r="W117"/>
  <c r="V117"/>
  <c r="AP116"/>
  <c r="AO116"/>
  <c r="AN116"/>
  <c r="AM116"/>
  <c r="AL116"/>
  <c r="AK116"/>
  <c r="AJ116"/>
  <c r="AI116"/>
  <c r="AH116"/>
  <c r="AG116"/>
  <c r="AF116"/>
  <c r="AE116"/>
  <c r="AD116"/>
  <c r="AC116"/>
  <c r="AB116"/>
  <c r="AA116"/>
  <c r="Z116"/>
  <c r="Y116"/>
  <c r="X116"/>
  <c r="W116"/>
  <c r="V116"/>
  <c r="AP115"/>
  <c r="AO115"/>
  <c r="AN115"/>
  <c r="AM115"/>
  <c r="AL115"/>
  <c r="AK115"/>
  <c r="AJ115"/>
  <c r="AI115"/>
  <c r="AH115"/>
  <c r="AG115"/>
  <c r="AF115"/>
  <c r="AE115"/>
  <c r="AD115"/>
  <c r="AC115"/>
  <c r="AB115"/>
  <c r="AA115"/>
  <c r="Z115"/>
  <c r="Y115"/>
  <c r="X115"/>
  <c r="W115"/>
  <c r="V115"/>
  <c r="AP114"/>
  <c r="AO114"/>
  <c r="AN114"/>
  <c r="AM114"/>
  <c r="AL114"/>
  <c r="AK114"/>
  <c r="AJ114"/>
  <c r="AI114"/>
  <c r="AH114"/>
  <c r="AG114"/>
  <c r="AF114"/>
  <c r="AE114"/>
  <c r="AD114"/>
  <c r="AC114"/>
  <c r="AB114"/>
  <c r="AA114"/>
  <c r="Z114"/>
  <c r="Y114"/>
  <c r="X114"/>
  <c r="W114"/>
  <c r="V114"/>
  <c r="AP113"/>
  <c r="AO113"/>
  <c r="AN113"/>
  <c r="AM113"/>
  <c r="AL113"/>
  <c r="AK113"/>
  <c r="AJ113"/>
  <c r="AI113"/>
  <c r="AH113"/>
  <c r="AG113"/>
  <c r="AF113"/>
  <c r="AE113"/>
  <c r="AD113"/>
  <c r="AC113"/>
  <c r="AB113"/>
  <c r="AA113"/>
  <c r="Z113"/>
  <c r="Y113"/>
  <c r="X113"/>
  <c r="W113"/>
  <c r="V113"/>
  <c r="AP112"/>
  <c r="AO112"/>
  <c r="AN112"/>
  <c r="AM112"/>
  <c r="AL112"/>
  <c r="AK112"/>
  <c r="AJ112"/>
  <c r="AI112"/>
  <c r="AH112"/>
  <c r="AG112"/>
  <c r="AF112"/>
  <c r="AE112"/>
  <c r="AD112"/>
  <c r="AC112"/>
  <c r="AB112"/>
  <c r="AA112"/>
  <c r="Z112"/>
  <c r="Y112"/>
  <c r="X112"/>
  <c r="W112"/>
  <c r="V112"/>
  <c r="AP111"/>
  <c r="AO111"/>
  <c r="AN111"/>
  <c r="AM111"/>
  <c r="AL111"/>
  <c r="AK111"/>
  <c r="AJ111"/>
  <c r="AI111"/>
  <c r="AH111"/>
  <c r="AG111"/>
  <c r="AF111"/>
  <c r="AE111"/>
  <c r="AD111"/>
  <c r="AC111"/>
  <c r="AB111"/>
  <c r="AA111"/>
  <c r="Z111"/>
  <c r="Y111"/>
  <c r="X111"/>
  <c r="W111"/>
  <c r="V111"/>
  <c r="AP110"/>
  <c r="AO110"/>
  <c r="AN110"/>
  <c r="AM110"/>
  <c r="AL110"/>
  <c r="AK110"/>
  <c r="AJ110"/>
  <c r="AI110"/>
  <c r="AH110"/>
  <c r="AG110"/>
  <c r="AF110"/>
  <c r="AE110"/>
  <c r="AD110"/>
  <c r="AC110"/>
  <c r="AB110"/>
  <c r="AA110"/>
  <c r="Z110"/>
  <c r="Y110"/>
  <c r="X110"/>
  <c r="W110"/>
  <c r="V110"/>
  <c r="AP109"/>
  <c r="AO109"/>
  <c r="AN109"/>
  <c r="AM109"/>
  <c r="AL109"/>
  <c r="AK109"/>
  <c r="AJ109"/>
  <c r="AI109"/>
  <c r="AH109"/>
  <c r="AG109"/>
  <c r="AF109"/>
  <c r="AE109"/>
  <c r="AD109"/>
  <c r="AC109"/>
  <c r="AB109"/>
  <c r="AA109"/>
  <c r="Z109"/>
  <c r="Y109"/>
  <c r="X109"/>
  <c r="W109"/>
  <c r="V109"/>
  <c r="AP108"/>
  <c r="AO108"/>
  <c r="AN108"/>
  <c r="AM108"/>
  <c r="AL108"/>
  <c r="AK108"/>
  <c r="AJ108"/>
  <c r="AI108"/>
  <c r="AH108"/>
  <c r="AG108"/>
  <c r="AF108"/>
  <c r="AE108"/>
  <c r="AD108"/>
  <c r="AC108"/>
  <c r="AB108"/>
  <c r="AA108"/>
  <c r="Z108"/>
  <c r="Y108"/>
  <c r="X108"/>
  <c r="W108"/>
  <c r="V108"/>
  <c r="AP107"/>
  <c r="AO107"/>
  <c r="AN107"/>
  <c r="AM107"/>
  <c r="AL107"/>
  <c r="AK107"/>
  <c r="AJ107"/>
  <c r="AI107"/>
  <c r="AH107"/>
  <c r="AG107"/>
  <c r="AF107"/>
  <c r="AE107"/>
  <c r="AD107"/>
  <c r="AC107"/>
  <c r="AB107"/>
  <c r="AA107"/>
  <c r="Z107"/>
  <c r="Y107"/>
  <c r="X107"/>
  <c r="W107"/>
  <c r="V107"/>
  <c r="AP106"/>
  <c r="AO106"/>
  <c r="AN106"/>
  <c r="AM106"/>
  <c r="AL106"/>
  <c r="AK106"/>
  <c r="AJ106"/>
  <c r="AI106"/>
  <c r="AH106"/>
  <c r="AG106"/>
  <c r="AF106"/>
  <c r="AE106"/>
  <c r="AD106"/>
  <c r="AC106"/>
  <c r="AB106"/>
  <c r="AA106"/>
  <c r="Z106"/>
  <c r="Y106"/>
  <c r="X106"/>
  <c r="W106"/>
  <c r="V106"/>
  <c r="AP105"/>
  <c r="AO105"/>
  <c r="AN105"/>
  <c r="AM105"/>
  <c r="AL105"/>
  <c r="AK105"/>
  <c r="AJ105"/>
  <c r="AI105"/>
  <c r="AH105"/>
  <c r="AG105"/>
  <c r="AF105"/>
  <c r="AE105"/>
  <c r="AD105"/>
  <c r="AC105"/>
  <c r="AB105"/>
  <c r="AA105"/>
  <c r="Z105"/>
  <c r="Y105"/>
  <c r="X105"/>
  <c r="W105"/>
  <c r="V105"/>
  <c r="AP104"/>
  <c r="AO104"/>
  <c r="AN104"/>
  <c r="AM104"/>
  <c r="AL104"/>
  <c r="AK104"/>
  <c r="AJ104"/>
  <c r="AI104"/>
  <c r="AH104"/>
  <c r="AG104"/>
  <c r="AF104"/>
  <c r="AE104"/>
  <c r="AD104"/>
  <c r="AC104"/>
  <c r="AB104"/>
  <c r="AA104"/>
  <c r="Z104"/>
  <c r="Y104"/>
  <c r="X104"/>
  <c r="W104"/>
  <c r="V104"/>
  <c r="AP103"/>
  <c r="AO103"/>
  <c r="AN103"/>
  <c r="AM103"/>
  <c r="AL103"/>
  <c r="AK103"/>
  <c r="AJ103"/>
  <c r="AI103"/>
  <c r="AH103"/>
  <c r="AG103"/>
  <c r="AF103"/>
  <c r="AE103"/>
  <c r="AD103"/>
  <c r="AC103"/>
  <c r="AB103"/>
  <c r="AA103"/>
  <c r="Z103"/>
  <c r="Y103"/>
  <c r="X103"/>
  <c r="W103"/>
  <c r="V103"/>
  <c r="AP102"/>
  <c r="AO102"/>
  <c r="AN102"/>
  <c r="AM102"/>
  <c r="AL102"/>
  <c r="AK102"/>
  <c r="AJ102"/>
  <c r="AI102"/>
  <c r="AH102"/>
  <c r="AG102"/>
  <c r="AF102"/>
  <c r="AE102"/>
  <c r="AD102"/>
  <c r="AC102"/>
  <c r="AB102"/>
  <c r="AA102"/>
  <c r="Z102"/>
  <c r="Y102"/>
  <c r="X102"/>
  <c r="W102"/>
  <c r="V102"/>
  <c r="AP101"/>
  <c r="AO101"/>
  <c r="AN101"/>
  <c r="AM101"/>
  <c r="AL101"/>
  <c r="AK101"/>
  <c r="AJ101"/>
  <c r="AI101"/>
  <c r="AH101"/>
  <c r="AG101"/>
  <c r="AF101"/>
  <c r="AE101"/>
  <c r="AD101"/>
  <c r="AC101"/>
  <c r="AB101"/>
  <c r="AA101"/>
  <c r="Z101"/>
  <c r="Y101"/>
  <c r="X101"/>
  <c r="W101"/>
  <c r="V101"/>
  <c r="AP100"/>
  <c r="AO100"/>
  <c r="AN100"/>
  <c r="AM100"/>
  <c r="AL100"/>
  <c r="AK100"/>
  <c r="AJ100"/>
  <c r="AI100"/>
  <c r="AH100"/>
  <c r="AG100"/>
  <c r="AF100"/>
  <c r="AE100"/>
  <c r="AD100"/>
  <c r="AC100"/>
  <c r="AB100"/>
  <c r="AA100"/>
  <c r="Z100"/>
  <c r="Y100"/>
  <c r="X100"/>
  <c r="W100"/>
  <c r="V100"/>
  <c r="AP99"/>
  <c r="AO99"/>
  <c r="AN99"/>
  <c r="AM99"/>
  <c r="AL99"/>
  <c r="AK99"/>
  <c r="AJ99"/>
  <c r="AI99"/>
  <c r="AH99"/>
  <c r="AG99"/>
  <c r="AF99"/>
  <c r="AE99"/>
  <c r="AD99"/>
  <c r="AC99"/>
  <c r="AB99"/>
  <c r="AA99"/>
  <c r="Z99"/>
  <c r="Y99"/>
  <c r="X99"/>
  <c r="W99"/>
  <c r="V99"/>
  <c r="AP98"/>
  <c r="AO98"/>
  <c r="AN98"/>
  <c r="AM98"/>
  <c r="AL98"/>
  <c r="AK98"/>
  <c r="AJ98"/>
  <c r="AI98"/>
  <c r="AH98"/>
  <c r="AG98"/>
  <c r="AF98"/>
  <c r="AE98"/>
  <c r="AD98"/>
  <c r="AC98"/>
  <c r="AB98"/>
  <c r="AA98"/>
  <c r="Z98"/>
  <c r="Y98"/>
  <c r="X98"/>
  <c r="W98"/>
  <c r="V98"/>
  <c r="AP97"/>
  <c r="AO97"/>
  <c r="AN97"/>
  <c r="AM97"/>
  <c r="AL97"/>
  <c r="AK97"/>
  <c r="AJ97"/>
  <c r="AI97"/>
  <c r="AH97"/>
  <c r="AG97"/>
  <c r="AF97"/>
  <c r="AE97"/>
  <c r="AD97"/>
  <c r="AC97"/>
  <c r="AB97"/>
  <c r="AA97"/>
  <c r="Z97"/>
  <c r="Y97"/>
  <c r="X97"/>
  <c r="W97"/>
  <c r="V97"/>
  <c r="AP96"/>
  <c r="AO96"/>
  <c r="AN96"/>
  <c r="AM96"/>
  <c r="AL96"/>
  <c r="AK96"/>
  <c r="AJ96"/>
  <c r="AI96"/>
  <c r="AH96"/>
  <c r="AG96"/>
  <c r="AF96"/>
  <c r="AE96"/>
  <c r="AD96"/>
  <c r="AC96"/>
  <c r="AB96"/>
  <c r="AA96"/>
  <c r="Z96"/>
  <c r="Y96"/>
  <c r="X96"/>
  <c r="W96"/>
  <c r="V96"/>
  <c r="AP95"/>
  <c r="AO95"/>
  <c r="AN95"/>
  <c r="AM95"/>
  <c r="AL95"/>
  <c r="AK95"/>
  <c r="AJ95"/>
  <c r="AI95"/>
  <c r="AH95"/>
  <c r="AG95"/>
  <c r="AF95"/>
  <c r="AE95"/>
  <c r="AD95"/>
  <c r="AC95"/>
  <c r="AB95"/>
  <c r="AA95"/>
  <c r="Z95"/>
  <c r="Y95"/>
  <c r="X95"/>
  <c r="W95"/>
  <c r="V95"/>
  <c r="AP94"/>
  <c r="AO94"/>
  <c r="AN94"/>
  <c r="AM94"/>
  <c r="AL94"/>
  <c r="AK94"/>
  <c r="AJ94"/>
  <c r="AI94"/>
  <c r="AH94"/>
  <c r="AG94"/>
  <c r="AF94"/>
  <c r="AE94"/>
  <c r="AD94"/>
  <c r="AC94"/>
  <c r="AB94"/>
  <c r="AA94"/>
  <c r="Z94"/>
  <c r="Y94"/>
  <c r="X94"/>
  <c r="W94"/>
  <c r="V94"/>
  <c r="AP93"/>
  <c r="AO93"/>
  <c r="AN93"/>
  <c r="AM93"/>
  <c r="AL93"/>
  <c r="AK93"/>
  <c r="AJ93"/>
  <c r="AI93"/>
  <c r="AH93"/>
  <c r="AG93"/>
  <c r="AF93"/>
  <c r="AE93"/>
  <c r="AD93"/>
  <c r="AC93"/>
  <c r="AB93"/>
  <c r="AA93"/>
  <c r="Z93"/>
  <c r="Y93"/>
  <c r="X93"/>
  <c r="W93"/>
  <c r="V93"/>
  <c r="AP92"/>
  <c r="AO92"/>
  <c r="AN92"/>
  <c r="AM92"/>
  <c r="AL92"/>
  <c r="AK92"/>
  <c r="AJ92"/>
  <c r="AI92"/>
  <c r="AH92"/>
  <c r="AG92"/>
  <c r="AF92"/>
  <c r="AE92"/>
  <c r="AD92"/>
  <c r="AC92"/>
  <c r="AB92"/>
  <c r="AA92"/>
  <c r="Z92"/>
  <c r="Y92"/>
  <c r="X92"/>
  <c r="W92"/>
  <c r="V92"/>
  <c r="AP91"/>
  <c r="AO91"/>
  <c r="AN91"/>
  <c r="AM91"/>
  <c r="AL91"/>
  <c r="AK91"/>
  <c r="AJ91"/>
  <c r="AI91"/>
  <c r="AH91"/>
  <c r="AG91"/>
  <c r="AF91"/>
  <c r="AE91"/>
  <c r="AD91"/>
  <c r="AC91"/>
  <c r="AB91"/>
  <c r="AA91"/>
  <c r="Z91"/>
  <c r="Y91"/>
  <c r="X91"/>
  <c r="W91"/>
  <c r="V91"/>
  <c r="AP90"/>
  <c r="AO90"/>
  <c r="AN90"/>
  <c r="AM90"/>
  <c r="AL90"/>
  <c r="AK90"/>
  <c r="AJ90"/>
  <c r="AI90"/>
  <c r="AH90"/>
  <c r="AG90"/>
  <c r="AF90"/>
  <c r="AE90"/>
  <c r="AD90"/>
  <c r="AC90"/>
  <c r="AB90"/>
  <c r="AA90"/>
  <c r="Z90"/>
  <c r="Y90"/>
  <c r="X90"/>
  <c r="W90"/>
  <c r="V90"/>
  <c r="AP89"/>
  <c r="AO89"/>
  <c r="AN89"/>
  <c r="AM89"/>
  <c r="AL89"/>
  <c r="AK89"/>
  <c r="AJ89"/>
  <c r="AI89"/>
  <c r="AH89"/>
  <c r="AG89"/>
  <c r="AF89"/>
  <c r="AE89"/>
  <c r="AD89"/>
  <c r="AC89"/>
  <c r="AB89"/>
  <c r="AA89"/>
  <c r="Z89"/>
  <c r="Y89"/>
  <c r="X89"/>
  <c r="W89"/>
  <c r="V89"/>
  <c r="AP88"/>
  <c r="AO88"/>
  <c r="AN88"/>
  <c r="AM88"/>
  <c r="AL88"/>
  <c r="AK88"/>
  <c r="AJ88"/>
  <c r="AI88"/>
  <c r="AH88"/>
  <c r="AG88"/>
  <c r="AF88"/>
  <c r="AE88"/>
  <c r="AD88"/>
  <c r="AC88"/>
  <c r="AB88"/>
  <c r="AA88"/>
  <c r="Z88"/>
  <c r="Y88"/>
  <c r="X88"/>
  <c r="W88"/>
  <c r="V88"/>
  <c r="AP87"/>
  <c r="AO87"/>
  <c r="AN87"/>
  <c r="AM87"/>
  <c r="AL87"/>
  <c r="AK87"/>
  <c r="AJ87"/>
  <c r="AI87"/>
  <c r="AH87"/>
  <c r="AG87"/>
  <c r="AF87"/>
  <c r="AE87"/>
  <c r="AD87"/>
  <c r="AC87"/>
  <c r="AB87"/>
  <c r="AA87"/>
  <c r="Z87"/>
  <c r="Y87"/>
  <c r="X87"/>
  <c r="W87"/>
  <c r="V87"/>
  <c r="AP86"/>
  <c r="AO86"/>
  <c r="AN86"/>
  <c r="AM86"/>
  <c r="AL86"/>
  <c r="AK86"/>
  <c r="AJ86"/>
  <c r="AI86"/>
  <c r="AH86"/>
  <c r="AG86"/>
  <c r="AF86"/>
  <c r="AE86"/>
  <c r="AD86"/>
  <c r="AC86"/>
  <c r="AB86"/>
  <c r="AA86"/>
  <c r="Z86"/>
  <c r="Y86"/>
  <c r="X86"/>
  <c r="W86"/>
  <c r="V86"/>
  <c r="AP85"/>
  <c r="AO85"/>
  <c r="AN85"/>
  <c r="AM85"/>
  <c r="AL85"/>
  <c r="AK85"/>
  <c r="AJ85"/>
  <c r="AI85"/>
  <c r="AH85"/>
  <c r="AG85"/>
  <c r="AF85"/>
  <c r="AE85"/>
  <c r="AD85"/>
  <c r="AC85"/>
  <c r="AB85"/>
  <c r="AA85"/>
  <c r="Z85"/>
  <c r="Y85"/>
  <c r="X85"/>
  <c r="W85"/>
  <c r="V85"/>
  <c r="AP84"/>
  <c r="AO84"/>
  <c r="AN84"/>
  <c r="AM84"/>
  <c r="AL84"/>
  <c r="AK84"/>
  <c r="AJ84"/>
  <c r="AI84"/>
  <c r="AH84"/>
  <c r="AG84"/>
  <c r="AF84"/>
  <c r="AE84"/>
  <c r="AD84"/>
  <c r="AC84"/>
  <c r="AB84"/>
  <c r="AA84"/>
  <c r="Z84"/>
  <c r="Y84"/>
  <c r="X84"/>
  <c r="W84"/>
  <c r="V84"/>
  <c r="AP83"/>
  <c r="AO83"/>
  <c r="AN83"/>
  <c r="AM83"/>
  <c r="AL83"/>
  <c r="AK83"/>
  <c r="AJ83"/>
  <c r="AI83"/>
  <c r="AH83"/>
  <c r="AG83"/>
  <c r="AF83"/>
  <c r="AE83"/>
  <c r="AD83"/>
  <c r="AC83"/>
  <c r="AB83"/>
  <c r="AA83"/>
  <c r="Z83"/>
  <c r="Y83"/>
  <c r="X83"/>
  <c r="W83"/>
  <c r="V83"/>
  <c r="AP82"/>
  <c r="AO82"/>
  <c r="AN82"/>
  <c r="AM82"/>
  <c r="AL82"/>
  <c r="AK82"/>
  <c r="AJ82"/>
  <c r="AI82"/>
  <c r="AH82"/>
  <c r="AG82"/>
  <c r="AF82"/>
  <c r="AE82"/>
  <c r="AD82"/>
  <c r="AC82"/>
  <c r="AB82"/>
  <c r="AA82"/>
  <c r="Z82"/>
  <c r="Y82"/>
  <c r="X82"/>
  <c r="W82"/>
  <c r="V82"/>
  <c r="AP81"/>
  <c r="AO81"/>
  <c r="AN81"/>
  <c r="AM81"/>
  <c r="AL81"/>
  <c r="AK81"/>
  <c r="AJ81"/>
  <c r="AI81"/>
  <c r="AH81"/>
  <c r="AG81"/>
  <c r="AF81"/>
  <c r="AE81"/>
  <c r="AD81"/>
  <c r="AC81"/>
  <c r="AB81"/>
  <c r="AA81"/>
  <c r="Z81"/>
  <c r="Y81"/>
  <c r="X81"/>
  <c r="W81"/>
  <c r="V81"/>
  <c r="AP80"/>
  <c r="AO80"/>
  <c r="AN80"/>
  <c r="AM80"/>
  <c r="AL80"/>
  <c r="AK80"/>
  <c r="AJ80"/>
  <c r="AI80"/>
  <c r="AH80"/>
  <c r="AG80"/>
  <c r="AF80"/>
  <c r="AE80"/>
  <c r="AD80"/>
  <c r="AC80"/>
  <c r="AB80"/>
  <c r="AA80"/>
  <c r="Z80"/>
  <c r="Y80"/>
  <c r="X80"/>
  <c r="W80"/>
  <c r="V80"/>
  <c r="AP79"/>
  <c r="AO79"/>
  <c r="AN79"/>
  <c r="AM79"/>
  <c r="AL79"/>
  <c r="AK79"/>
  <c r="AJ79"/>
  <c r="AI79"/>
  <c r="AH79"/>
  <c r="AG79"/>
  <c r="AF79"/>
  <c r="AE79"/>
  <c r="AD79"/>
  <c r="AC79"/>
  <c r="AB79"/>
  <c r="AA79"/>
  <c r="Z79"/>
  <c r="Y79"/>
  <c r="X79"/>
  <c r="W79"/>
  <c r="V79"/>
  <c r="AP78"/>
  <c r="AO78"/>
  <c r="AN78"/>
  <c r="AM78"/>
  <c r="AL78"/>
  <c r="AK78"/>
  <c r="AJ78"/>
  <c r="AI78"/>
  <c r="AH78"/>
  <c r="AG78"/>
  <c r="AF78"/>
  <c r="AE78"/>
  <c r="AD78"/>
  <c r="AC78"/>
  <c r="AB78"/>
  <c r="AA78"/>
  <c r="Z78"/>
  <c r="Y78"/>
  <c r="X78"/>
  <c r="W78"/>
  <c r="V78"/>
  <c r="AP77"/>
  <c r="AO77"/>
  <c r="AN77"/>
  <c r="AM77"/>
  <c r="AL77"/>
  <c r="AK77"/>
  <c r="AJ77"/>
  <c r="AI77"/>
  <c r="AH77"/>
  <c r="AG77"/>
  <c r="AF77"/>
  <c r="AE77"/>
  <c r="AD77"/>
  <c r="AC77"/>
  <c r="AB77"/>
  <c r="AA77"/>
  <c r="Z77"/>
  <c r="Y77"/>
  <c r="X77"/>
  <c r="W77"/>
  <c r="V77"/>
  <c r="AI76"/>
  <c r="AH76"/>
  <c r="AG76"/>
  <c r="AF76"/>
  <c r="AE76"/>
  <c r="AD76"/>
  <c r="AC76"/>
  <c r="AB76"/>
  <c r="AA76"/>
  <c r="Z76"/>
  <c r="Y76"/>
  <c r="X76"/>
  <c r="W76"/>
  <c r="V76"/>
  <c r="AI75"/>
  <c r="AH75"/>
  <c r="AG75"/>
  <c r="AF75"/>
  <c r="AE75"/>
  <c r="AD75"/>
  <c r="AC75"/>
  <c r="AB75"/>
  <c r="AA75"/>
  <c r="Z75"/>
  <c r="Y75"/>
  <c r="X75"/>
  <c r="W75"/>
  <c r="V75"/>
  <c r="AI74"/>
  <c r="AH74"/>
  <c r="AG74"/>
  <c r="AF74"/>
  <c r="AE74"/>
  <c r="AD74"/>
  <c r="AC74"/>
  <c r="AB74"/>
  <c r="AA74"/>
  <c r="Z74"/>
  <c r="Y74"/>
  <c r="X74"/>
  <c r="W74"/>
  <c r="V74"/>
  <c r="AI73"/>
  <c r="AH73"/>
  <c r="AG73"/>
  <c r="AF73"/>
  <c r="AE73"/>
  <c r="AD73"/>
  <c r="AC73"/>
  <c r="AB73"/>
  <c r="AA73"/>
  <c r="Z73"/>
  <c r="Y73"/>
  <c r="X73"/>
  <c r="W73"/>
  <c r="V73"/>
  <c r="AI72"/>
  <c r="AH72"/>
  <c r="AG72"/>
  <c r="AF72"/>
  <c r="AE72"/>
  <c r="AD72"/>
  <c r="AC72"/>
  <c r="AB72"/>
  <c r="AA72"/>
  <c r="Z72"/>
  <c r="Y72"/>
  <c r="X72"/>
  <c r="W72"/>
  <c r="V72"/>
  <c r="AI71"/>
  <c r="AH71"/>
  <c r="AG71"/>
  <c r="AF71"/>
  <c r="AE71"/>
  <c r="AD71"/>
  <c r="AC71"/>
  <c r="AB71"/>
  <c r="AA71"/>
  <c r="Z71"/>
  <c r="Y71"/>
  <c r="X71"/>
  <c r="W71"/>
  <c r="V71"/>
  <c r="AI70"/>
  <c r="AH70"/>
  <c r="AG70"/>
  <c r="AF70"/>
  <c r="AE70"/>
  <c r="AD70"/>
  <c r="AC70"/>
  <c r="AB70"/>
  <c r="AA70"/>
  <c r="Z70"/>
  <c r="Y70"/>
  <c r="X70"/>
  <c r="W70"/>
  <c r="V70"/>
  <c r="AI69"/>
  <c r="AH69"/>
  <c r="AG69"/>
  <c r="AF69"/>
  <c r="AE69"/>
  <c r="AD69"/>
  <c r="AC69"/>
  <c r="AB69"/>
  <c r="AA69"/>
  <c r="Z69"/>
  <c r="Y69"/>
  <c r="X69"/>
  <c r="W69"/>
  <c r="V69"/>
  <c r="AI68"/>
  <c r="AH68"/>
  <c r="AG68"/>
  <c r="AF68"/>
  <c r="AE68"/>
  <c r="AD68"/>
  <c r="AC68"/>
  <c r="AB68"/>
  <c r="AA68"/>
  <c r="Z68"/>
  <c r="Y68"/>
  <c r="X68"/>
  <c r="W68"/>
  <c r="V68"/>
  <c r="AI67"/>
  <c r="AH67"/>
  <c r="AG67"/>
  <c r="AF67"/>
  <c r="AE67"/>
  <c r="AD67"/>
  <c r="AC67"/>
  <c r="AB67"/>
  <c r="AA67"/>
  <c r="Z67"/>
  <c r="Y67"/>
  <c r="X67"/>
  <c r="W67"/>
  <c r="V67"/>
  <c r="AI66"/>
  <c r="AH66"/>
  <c r="AG66"/>
  <c r="AF66"/>
  <c r="AE66"/>
  <c r="AD66"/>
  <c r="AC66"/>
  <c r="AB66"/>
  <c r="AA66"/>
  <c r="Z66"/>
  <c r="Y66"/>
  <c r="X66"/>
  <c r="W66"/>
  <c r="V66"/>
  <c r="AI65"/>
  <c r="AH65"/>
  <c r="AG65"/>
  <c r="AF65"/>
  <c r="AE65"/>
  <c r="AD65"/>
  <c r="AC65"/>
  <c r="AB65"/>
  <c r="AA65"/>
  <c r="Z65"/>
  <c r="Y65"/>
  <c r="X65"/>
  <c r="W65"/>
  <c r="V65"/>
  <c r="AI64"/>
  <c r="AH64"/>
  <c r="AG64"/>
  <c r="AF64"/>
  <c r="AE64"/>
  <c r="AD64"/>
  <c r="AC64"/>
  <c r="AB64"/>
  <c r="AA64"/>
  <c r="Z64"/>
  <c r="Y64"/>
  <c r="X64"/>
  <c r="W64"/>
  <c r="V64"/>
  <c r="AI63"/>
  <c r="AH63"/>
  <c r="AG63"/>
  <c r="AF63"/>
  <c r="AE63"/>
  <c r="AD63"/>
  <c r="AC63"/>
  <c r="AB63"/>
  <c r="AA63"/>
  <c r="Z63"/>
  <c r="Y63"/>
  <c r="X63"/>
  <c r="W63"/>
  <c r="V63"/>
  <c r="AI62"/>
  <c r="AH62"/>
  <c r="AG62"/>
  <c r="AF62"/>
  <c r="AE62"/>
  <c r="AD62"/>
  <c r="AC62"/>
  <c r="AB62"/>
  <c r="AA62"/>
  <c r="Z62"/>
  <c r="Y62"/>
  <c r="X62"/>
  <c r="W62"/>
  <c r="V62"/>
  <c r="AI61"/>
  <c r="AH61"/>
  <c r="AG61"/>
  <c r="AF61"/>
  <c r="AE61"/>
  <c r="AD61"/>
  <c r="AC61"/>
  <c r="AB61"/>
  <c r="AA61"/>
  <c r="Z61"/>
  <c r="Y61"/>
  <c r="X61"/>
  <c r="W61"/>
  <c r="V61"/>
  <c r="AI60"/>
  <c r="AH60"/>
  <c r="AG60"/>
  <c r="AF60"/>
  <c r="AE60"/>
  <c r="AD60"/>
  <c r="AC60"/>
  <c r="AB60"/>
  <c r="AA60"/>
  <c r="Z60"/>
  <c r="Y60"/>
  <c r="X60"/>
  <c r="W60"/>
  <c r="V60"/>
  <c r="AI59"/>
  <c r="AH59"/>
  <c r="AG59"/>
  <c r="AF59"/>
  <c r="AE59"/>
  <c r="AD59"/>
  <c r="AC59"/>
  <c r="AB59"/>
  <c r="AA59"/>
  <c r="Z59"/>
  <c r="Y59"/>
  <c r="X59"/>
  <c r="W59"/>
  <c r="V59"/>
  <c r="AI58"/>
  <c r="AH58"/>
  <c r="AG58"/>
  <c r="AF58"/>
  <c r="AE58"/>
  <c r="AD58"/>
  <c r="AC58"/>
  <c r="AB58"/>
  <c r="AA58"/>
  <c r="Z58"/>
  <c r="Y58"/>
  <c r="X58"/>
  <c r="W58"/>
  <c r="V58"/>
  <c r="AI57"/>
  <c r="AH57"/>
  <c r="AG57"/>
  <c r="AF57"/>
  <c r="AE57"/>
  <c r="AD57"/>
  <c r="AC57"/>
  <c r="AB57"/>
  <c r="AA57"/>
  <c r="Z57"/>
  <c r="Y57"/>
  <c r="X57"/>
  <c r="W57"/>
  <c r="V57"/>
  <c r="AI56"/>
  <c r="AH56"/>
  <c r="AG56"/>
  <c r="AF56"/>
  <c r="AE56"/>
  <c r="AD56"/>
  <c r="AC56"/>
  <c r="AB56"/>
  <c r="AA56"/>
  <c r="Z56"/>
  <c r="Y56"/>
  <c r="X56"/>
  <c r="W56"/>
  <c r="V56"/>
  <c r="AI55"/>
  <c r="AH55"/>
  <c r="AG55"/>
  <c r="AF55"/>
  <c r="AE55"/>
  <c r="AD55"/>
  <c r="AC55"/>
  <c r="AB55"/>
  <c r="AA55"/>
  <c r="Z55"/>
  <c r="Y55"/>
  <c r="X55"/>
  <c r="W55"/>
  <c r="V55"/>
  <c r="AI54"/>
  <c r="AH54"/>
  <c r="AG54"/>
  <c r="AF54"/>
  <c r="AE54"/>
  <c r="AD54"/>
  <c r="AC54"/>
  <c r="AB54"/>
  <c r="AA54"/>
  <c r="Z54"/>
  <c r="Y54"/>
  <c r="X54"/>
  <c r="W54"/>
  <c r="V54"/>
  <c r="AI53"/>
  <c r="AH53"/>
  <c r="AG53"/>
  <c r="AF53"/>
  <c r="AE53"/>
  <c r="AD53"/>
  <c r="AC53"/>
  <c r="AB53"/>
  <c r="AA53"/>
  <c r="Z53"/>
  <c r="Y53"/>
  <c r="X53"/>
  <c r="W53"/>
  <c r="V53"/>
  <c r="AI52"/>
  <c r="AH52"/>
  <c r="AG52"/>
  <c r="AF52"/>
  <c r="AE52"/>
  <c r="AD52"/>
  <c r="AC52"/>
  <c r="AB52"/>
  <c r="AA52"/>
  <c r="Z52"/>
  <c r="Y52"/>
  <c r="X52"/>
  <c r="W52"/>
  <c r="V52"/>
  <c r="AI51"/>
  <c r="AH51"/>
  <c r="AG51"/>
  <c r="AF51"/>
  <c r="AE51"/>
  <c r="AD51"/>
  <c r="AC51"/>
  <c r="AB51"/>
  <c r="AA51"/>
  <c r="Z51"/>
  <c r="Y51"/>
  <c r="X51"/>
  <c r="W51"/>
  <c r="V51"/>
  <c r="AI50"/>
  <c r="AH50"/>
  <c r="AG50"/>
  <c r="AF50"/>
  <c r="AE50"/>
  <c r="AD50"/>
  <c r="AC50"/>
  <c r="AB50"/>
  <c r="AA50"/>
  <c r="Z50"/>
  <c r="Y50"/>
  <c r="X50"/>
  <c r="W50"/>
  <c r="V50"/>
  <c r="AI49"/>
  <c r="AH49"/>
  <c r="AG49"/>
  <c r="AF49"/>
  <c r="AE49"/>
  <c r="AD49"/>
  <c r="AC49"/>
  <c r="AB49"/>
  <c r="AA49"/>
  <c r="Z49"/>
  <c r="Y49"/>
  <c r="X49"/>
  <c r="W49"/>
  <c r="V49"/>
  <c r="AI48"/>
  <c r="AH48"/>
  <c r="AG48"/>
  <c r="AF48"/>
  <c r="AE48"/>
  <c r="AD48"/>
  <c r="AC48"/>
  <c r="AB48"/>
  <c r="AA48"/>
  <c r="Z48"/>
  <c r="Y48"/>
  <c r="X48"/>
  <c r="W48"/>
  <c r="V48"/>
  <c r="AI47"/>
  <c r="AH47"/>
  <c r="AG47"/>
  <c r="AF47"/>
  <c r="AE47"/>
  <c r="AD47"/>
  <c r="AC47"/>
  <c r="AB47"/>
  <c r="AA47"/>
  <c r="Z47"/>
  <c r="Y47"/>
  <c r="X47"/>
  <c r="W47"/>
  <c r="V47"/>
  <c r="AI46"/>
  <c r="AH46"/>
  <c r="AG46"/>
  <c r="AF46"/>
  <c r="AE46"/>
  <c r="AD46"/>
  <c r="AC46"/>
  <c r="AB46"/>
  <c r="AA46"/>
  <c r="Z46"/>
  <c r="Y46"/>
  <c r="X46"/>
  <c r="W46"/>
  <c r="V46"/>
  <c r="AI45"/>
  <c r="AH45"/>
  <c r="AG45"/>
  <c r="AF45"/>
  <c r="AE45"/>
  <c r="AD45"/>
  <c r="AC45"/>
  <c r="AB45"/>
  <c r="AA45"/>
  <c r="Z45"/>
  <c r="Y45"/>
  <c r="X45"/>
  <c r="W45"/>
  <c r="V45"/>
  <c r="AI44"/>
  <c r="AH44"/>
  <c r="AG44"/>
  <c r="AF44"/>
  <c r="AE44"/>
  <c r="AD44"/>
  <c r="AC44"/>
  <c r="AB44"/>
  <c r="AA44"/>
  <c r="Z44"/>
  <c r="Y44"/>
  <c r="X44"/>
  <c r="W44"/>
  <c r="V44"/>
  <c r="AI43"/>
  <c r="AH43"/>
  <c r="AG43"/>
  <c r="AF43"/>
  <c r="AE43"/>
  <c r="AD43"/>
  <c r="AC43"/>
  <c r="AB43"/>
  <c r="AA43"/>
  <c r="Z43"/>
  <c r="Y43"/>
  <c r="X43"/>
  <c r="W43"/>
  <c r="V43"/>
  <c r="AI42"/>
  <c r="AH42"/>
  <c r="AG42"/>
  <c r="AF42"/>
  <c r="AE42"/>
  <c r="AD42"/>
  <c r="AC42"/>
  <c r="AB42"/>
  <c r="AA42"/>
  <c r="Z42"/>
  <c r="Y42"/>
  <c r="X42"/>
  <c r="W42"/>
  <c r="V42"/>
  <c r="AI41"/>
  <c r="AH41"/>
  <c r="AG41"/>
  <c r="AF41"/>
  <c r="AE41"/>
  <c r="AD41"/>
  <c r="AC41"/>
  <c r="AB41"/>
  <c r="AA41"/>
  <c r="Z41"/>
  <c r="Y41"/>
  <c r="X41"/>
  <c r="W41"/>
  <c r="V41"/>
  <c r="AI40"/>
  <c r="AH40"/>
  <c r="AG40"/>
  <c r="AF40"/>
  <c r="AE40"/>
  <c r="AD40"/>
  <c r="AC40"/>
  <c r="AB40"/>
  <c r="AA40"/>
  <c r="Z40"/>
  <c r="Y40"/>
  <c r="X40"/>
  <c r="W40"/>
  <c r="V40"/>
  <c r="AI39"/>
  <c r="AH39"/>
  <c r="AG39"/>
  <c r="AF39"/>
  <c r="AE39"/>
  <c r="AD39"/>
  <c r="AC39"/>
  <c r="AB39"/>
  <c r="AA39"/>
  <c r="Z39"/>
  <c r="Y39"/>
  <c r="X39"/>
  <c r="W39"/>
  <c r="V39"/>
  <c r="AI38"/>
  <c r="AH38"/>
  <c r="AG38"/>
  <c r="AF38"/>
  <c r="AE38"/>
  <c r="AD38"/>
  <c r="AC38"/>
  <c r="AB38"/>
  <c r="AA38"/>
  <c r="Z38"/>
  <c r="Y38"/>
  <c r="X38"/>
  <c r="W38"/>
  <c r="V38"/>
  <c r="AI37"/>
  <c r="AH37"/>
  <c r="AG37"/>
  <c r="AF37"/>
  <c r="AE37"/>
  <c r="AD37"/>
  <c r="AC37"/>
  <c r="AB37"/>
  <c r="AA37"/>
  <c r="Z37"/>
  <c r="Y37"/>
  <c r="X37"/>
  <c r="W37"/>
  <c r="V37"/>
  <c r="AP36"/>
  <c r="AO36"/>
  <c r="AN36"/>
  <c r="AM36"/>
  <c r="AL36"/>
  <c r="AK36"/>
  <c r="AJ36"/>
  <c r="AB36"/>
  <c r="AA36"/>
  <c r="Z36"/>
  <c r="Y36"/>
  <c r="X36"/>
  <c r="W36"/>
  <c r="V36"/>
  <c r="AP35"/>
  <c r="AO35"/>
  <c r="AN35"/>
  <c r="AM35"/>
  <c r="AL35"/>
  <c r="AK35"/>
  <c r="AJ35"/>
  <c r="AB35"/>
  <c r="AA35"/>
  <c r="Z35"/>
  <c r="Y35"/>
  <c r="X35"/>
  <c r="W35"/>
  <c r="V35"/>
  <c r="AP34"/>
  <c r="AO34"/>
  <c r="AN34"/>
  <c r="AM34"/>
  <c r="AL34"/>
  <c r="AK34"/>
  <c r="AJ34"/>
  <c r="AB34"/>
  <c r="AA34"/>
  <c r="Z34"/>
  <c r="Y34"/>
  <c r="X34"/>
  <c r="W34"/>
  <c r="V34"/>
  <c r="AP33"/>
  <c r="AO33"/>
  <c r="AN33"/>
  <c r="AM33"/>
  <c r="AL33"/>
  <c r="AK33"/>
  <c r="AJ33"/>
  <c r="AB33"/>
  <c r="AA33"/>
  <c r="Z33"/>
  <c r="Y33"/>
  <c r="X33"/>
  <c r="W33"/>
  <c r="V33"/>
  <c r="AP32"/>
  <c r="AO32"/>
  <c r="AN32"/>
  <c r="AM32"/>
  <c r="AL32"/>
  <c r="AK32"/>
  <c r="AJ32"/>
  <c r="AB32"/>
  <c r="AA32"/>
  <c r="Z32"/>
  <c r="Y32"/>
  <c r="X32"/>
  <c r="W32"/>
  <c r="V32"/>
  <c r="AP31"/>
  <c r="AO31"/>
  <c r="AN31"/>
  <c r="AM31"/>
  <c r="AL31"/>
  <c r="AK31"/>
  <c r="AJ31"/>
  <c r="AB31"/>
  <c r="AA31"/>
  <c r="Z31"/>
  <c r="Y31"/>
  <c r="X31"/>
  <c r="W31"/>
  <c r="V31"/>
  <c r="AP30"/>
  <c r="AO30"/>
  <c r="AN30"/>
  <c r="AM30"/>
  <c r="AL30"/>
  <c r="AK30"/>
  <c r="AJ30"/>
  <c r="AB30"/>
  <c r="AA30"/>
  <c r="Z30"/>
  <c r="Y30"/>
  <c r="X30"/>
  <c r="W30"/>
  <c r="V30"/>
  <c r="AP29"/>
  <c r="AO29"/>
  <c r="AN29"/>
  <c r="AM29"/>
  <c r="AL29"/>
  <c r="AK29"/>
  <c r="AJ29"/>
  <c r="AB29"/>
  <c r="AA29"/>
  <c r="Z29"/>
  <c r="Y29"/>
  <c r="X29"/>
  <c r="W29"/>
  <c r="V29"/>
  <c r="AP28"/>
  <c r="AO28"/>
  <c r="AN28"/>
  <c r="AM28"/>
  <c r="AL28"/>
  <c r="AK28"/>
  <c r="AJ28"/>
  <c r="AB28"/>
  <c r="AA28"/>
  <c r="Z28"/>
  <c r="Y28"/>
  <c r="X28"/>
  <c r="W28"/>
  <c r="V28"/>
  <c r="AP27"/>
  <c r="AO27"/>
  <c r="AN27"/>
  <c r="AM27"/>
  <c r="AL27"/>
  <c r="AK27"/>
  <c r="AJ27"/>
  <c r="AB27"/>
  <c r="AA27"/>
  <c r="Z27"/>
  <c r="Y27"/>
  <c r="X27"/>
  <c r="W27"/>
  <c r="V27"/>
  <c r="AP26"/>
  <c r="AO26"/>
  <c r="AN26"/>
  <c r="AM26"/>
  <c r="AL26"/>
  <c r="AK26"/>
  <c r="AJ26"/>
  <c r="AB26"/>
  <c r="AA26"/>
  <c r="Z26"/>
  <c r="Y26"/>
  <c r="X26"/>
  <c r="W26"/>
  <c r="V26"/>
  <c r="AP25"/>
  <c r="AO25"/>
  <c r="AN25"/>
  <c r="AM25"/>
  <c r="AL25"/>
  <c r="AK25"/>
  <c r="AJ25"/>
  <c r="AB25"/>
  <c r="AA25"/>
  <c r="Z25"/>
  <c r="Y25"/>
  <c r="X25"/>
  <c r="W25"/>
  <c r="V25"/>
  <c r="AP24"/>
  <c r="AO24"/>
  <c r="AN24"/>
  <c r="AM24"/>
  <c r="AL24"/>
  <c r="AK24"/>
  <c r="AJ24"/>
  <c r="AB24"/>
  <c r="AA24"/>
  <c r="Z24"/>
  <c r="Y24"/>
  <c r="X24"/>
  <c r="W24"/>
  <c r="V24"/>
  <c r="AP23"/>
  <c r="AO23"/>
  <c r="AN23"/>
  <c r="AM23"/>
  <c r="AL23"/>
  <c r="AK23"/>
  <c r="AJ23"/>
  <c r="AB23"/>
  <c r="AA23"/>
  <c r="Z23"/>
  <c r="Y23"/>
  <c r="X23"/>
  <c r="W23"/>
  <c r="V23"/>
  <c r="AP22"/>
  <c r="AO22"/>
  <c r="AN22"/>
  <c r="AM22"/>
  <c r="AL22"/>
  <c r="AK22"/>
  <c r="AJ22"/>
  <c r="AB22"/>
  <c r="AA22"/>
  <c r="Z22"/>
  <c r="Y22"/>
  <c r="X22"/>
  <c r="W22"/>
  <c r="V22"/>
  <c r="AP21"/>
  <c r="AO21"/>
  <c r="AN21"/>
  <c r="AM21"/>
  <c r="AL21"/>
  <c r="AK21"/>
  <c r="AJ21"/>
  <c r="AB21"/>
  <c r="AA21"/>
  <c r="Z21"/>
  <c r="Y21"/>
  <c r="X21"/>
  <c r="W21"/>
  <c r="V21"/>
  <c r="AP20"/>
  <c r="AO20"/>
  <c r="AN20"/>
  <c r="AM20"/>
  <c r="AL20"/>
  <c r="AK20"/>
  <c r="AJ20"/>
  <c r="AB20"/>
  <c r="AA20"/>
  <c r="Z20"/>
  <c r="Y20"/>
  <c r="X20"/>
  <c r="W20"/>
  <c r="V20"/>
  <c r="AP19"/>
  <c r="AO19"/>
  <c r="AN19"/>
  <c r="AM19"/>
  <c r="AL19"/>
  <c r="AK19"/>
  <c r="AJ19"/>
  <c r="AB19"/>
  <c r="AA19"/>
  <c r="Z19"/>
  <c r="Y19"/>
  <c r="X19"/>
  <c r="W19"/>
  <c r="V19"/>
  <c r="AP18"/>
  <c r="AO18"/>
  <c r="AN18"/>
  <c r="AM18"/>
  <c r="AL18"/>
  <c r="AK18"/>
  <c r="AJ18"/>
  <c r="AB18"/>
  <c r="AA18"/>
  <c r="Z18"/>
  <c r="Y18"/>
  <c r="X18"/>
  <c r="W18"/>
  <c r="V18"/>
  <c r="AP17"/>
  <c r="AO17"/>
  <c r="AN17"/>
  <c r="AM17"/>
  <c r="AL17"/>
  <c r="AK17"/>
  <c r="AJ17"/>
  <c r="AB17"/>
  <c r="AA17"/>
  <c r="Z17"/>
  <c r="Y17"/>
  <c r="X17"/>
  <c r="W17"/>
  <c r="V17"/>
  <c r="AP16"/>
  <c r="AO16"/>
  <c r="AN16"/>
  <c r="AM16"/>
  <c r="AL16"/>
  <c r="AK16"/>
  <c r="AJ16"/>
  <c r="AB16"/>
  <c r="AA16"/>
  <c r="Z16"/>
  <c r="Y16"/>
  <c r="X16"/>
  <c r="W16"/>
  <c r="V16"/>
  <c r="AP15"/>
  <c r="AO15"/>
  <c r="AN15"/>
  <c r="AM15"/>
  <c r="AL15"/>
  <c r="AK15"/>
  <c r="AJ15"/>
  <c r="AB15"/>
  <c r="AA15"/>
  <c r="Z15"/>
  <c r="Y15"/>
  <c r="X15"/>
  <c r="W15"/>
  <c r="V15"/>
  <c r="AP14"/>
  <c r="AO14"/>
  <c r="AN14"/>
  <c r="AM14"/>
  <c r="AL14"/>
  <c r="AK14"/>
  <c r="AJ14"/>
  <c r="AB14"/>
  <c r="AA14"/>
  <c r="Z14"/>
  <c r="Y14"/>
  <c r="X14"/>
  <c r="W14"/>
  <c r="V14"/>
  <c r="AP13"/>
  <c r="AO13"/>
  <c r="AN13"/>
  <c r="AM13"/>
  <c r="AL13"/>
  <c r="AK13"/>
  <c r="AJ13"/>
  <c r="AB13"/>
  <c r="AA13"/>
  <c r="Z13"/>
  <c r="Y13"/>
  <c r="X13"/>
  <c r="W13"/>
  <c r="V13"/>
  <c r="AP12"/>
  <c r="AO12"/>
  <c r="AN12"/>
  <c r="AM12"/>
  <c r="AL12"/>
  <c r="AK12"/>
  <c r="AJ12"/>
  <c r="AB12"/>
  <c r="AA12"/>
  <c r="Z12"/>
  <c r="Y12"/>
  <c r="X12"/>
  <c r="W12"/>
  <c r="V12"/>
  <c r="AP11"/>
  <c r="AO11"/>
  <c r="AN11"/>
  <c r="AM11"/>
  <c r="AL11"/>
  <c r="AK11"/>
  <c r="AJ11"/>
  <c r="AB11"/>
  <c r="AA11"/>
  <c r="Z11"/>
  <c r="Y11"/>
  <c r="X11"/>
  <c r="W11"/>
  <c r="V11"/>
  <c r="AP10"/>
  <c r="AO10"/>
  <c r="AN10"/>
  <c r="AM10"/>
  <c r="AL10"/>
  <c r="AK10"/>
  <c r="AJ10"/>
  <c r="AB10"/>
  <c r="AA10"/>
  <c r="Z10"/>
  <c r="Y10"/>
  <c r="X10"/>
  <c r="W10"/>
  <c r="V10"/>
  <c r="AK9"/>
  <c r="AL9"/>
  <c r="AM9"/>
  <c r="AN9"/>
  <c r="AO9"/>
  <c r="AP9"/>
  <c r="AJ9"/>
  <c r="W9"/>
  <c r="X9"/>
  <c r="Y9"/>
  <c r="Z9"/>
  <c r="AA9"/>
  <c r="AB9"/>
  <c r="V9"/>
  <c r="O482"/>
  <c r="P482" s="1"/>
  <c r="Q482" s="1"/>
  <c r="R482" s="1"/>
  <c r="S482" s="1"/>
  <c r="T482" s="1"/>
  <c r="U482" s="1"/>
  <c r="O481"/>
  <c r="P481" s="1"/>
  <c r="Q481" s="1"/>
  <c r="R481" s="1"/>
  <c r="S481" s="1"/>
  <c r="T481" s="1"/>
  <c r="U481" s="1"/>
  <c r="O480"/>
  <c r="P480" s="1"/>
  <c r="Q480" s="1"/>
  <c r="R480" s="1"/>
  <c r="S480" s="1"/>
  <c r="T480" s="1"/>
  <c r="U480" s="1"/>
  <c r="P479"/>
  <c r="Q479" s="1"/>
  <c r="R479" s="1"/>
  <c r="S479" s="1"/>
  <c r="T479" s="1"/>
  <c r="U479" s="1"/>
  <c r="O479"/>
  <c r="O478"/>
  <c r="P478" s="1"/>
  <c r="Q478" s="1"/>
  <c r="R478" s="1"/>
  <c r="S478" s="1"/>
  <c r="T478" s="1"/>
  <c r="U478" s="1"/>
  <c r="O477"/>
  <c r="P477" s="1"/>
  <c r="Q477" s="1"/>
  <c r="R477" s="1"/>
  <c r="S477" s="1"/>
  <c r="T477" s="1"/>
  <c r="U477" s="1"/>
  <c r="O476"/>
  <c r="P476" s="1"/>
  <c r="Q476" s="1"/>
  <c r="R476" s="1"/>
  <c r="S476" s="1"/>
  <c r="T476" s="1"/>
  <c r="U476" s="1"/>
  <c r="O475"/>
  <c r="P475" s="1"/>
  <c r="Q475" s="1"/>
  <c r="R475" s="1"/>
  <c r="S475" s="1"/>
  <c r="T475" s="1"/>
  <c r="U475" s="1"/>
  <c r="O474"/>
  <c r="P474" s="1"/>
  <c r="Q474" s="1"/>
  <c r="R474" s="1"/>
  <c r="S474" s="1"/>
  <c r="T474" s="1"/>
  <c r="U474" s="1"/>
  <c r="O473"/>
  <c r="P473" s="1"/>
  <c r="Q473" s="1"/>
  <c r="R473" s="1"/>
  <c r="S473" s="1"/>
  <c r="T473" s="1"/>
  <c r="U473" s="1"/>
  <c r="O472"/>
  <c r="P472" s="1"/>
  <c r="Q472" s="1"/>
  <c r="R472" s="1"/>
  <c r="S472" s="1"/>
  <c r="T472" s="1"/>
  <c r="U472" s="1"/>
  <c r="P471"/>
  <c r="Q471" s="1"/>
  <c r="R471" s="1"/>
  <c r="S471" s="1"/>
  <c r="T471" s="1"/>
  <c r="U471" s="1"/>
  <c r="O471"/>
  <c r="O470"/>
  <c r="P470" s="1"/>
  <c r="Q470" s="1"/>
  <c r="R470" s="1"/>
  <c r="S470" s="1"/>
  <c r="T470" s="1"/>
  <c r="U470" s="1"/>
  <c r="O469"/>
  <c r="P469" s="1"/>
  <c r="Q469" s="1"/>
  <c r="R469" s="1"/>
  <c r="S469" s="1"/>
  <c r="T469" s="1"/>
  <c r="U469" s="1"/>
  <c r="O468"/>
  <c r="P468" s="1"/>
  <c r="Q468" s="1"/>
  <c r="R468" s="1"/>
  <c r="S468" s="1"/>
  <c r="T468" s="1"/>
  <c r="U468" s="1"/>
  <c r="O467"/>
  <c r="P467" s="1"/>
  <c r="Q467" s="1"/>
  <c r="R467" s="1"/>
  <c r="S467" s="1"/>
  <c r="T467" s="1"/>
  <c r="U467" s="1"/>
  <c r="O466"/>
  <c r="P466" s="1"/>
  <c r="Q466" s="1"/>
  <c r="R466" s="1"/>
  <c r="S466" s="1"/>
  <c r="T466" s="1"/>
  <c r="U466" s="1"/>
  <c r="O465"/>
  <c r="P465" s="1"/>
  <c r="Q465" s="1"/>
  <c r="R465" s="1"/>
  <c r="S465" s="1"/>
  <c r="T465" s="1"/>
  <c r="U465" s="1"/>
  <c r="O464"/>
  <c r="P464" s="1"/>
  <c r="Q464" s="1"/>
  <c r="R464" s="1"/>
  <c r="S464" s="1"/>
  <c r="T464" s="1"/>
  <c r="U464" s="1"/>
  <c r="O463"/>
  <c r="P463" s="1"/>
  <c r="Q463" s="1"/>
  <c r="R463" s="1"/>
  <c r="S463" s="1"/>
  <c r="T463" s="1"/>
  <c r="U463" s="1"/>
  <c r="O462"/>
  <c r="P462" s="1"/>
  <c r="Q462" s="1"/>
  <c r="R462" s="1"/>
  <c r="S462" s="1"/>
  <c r="T462" s="1"/>
  <c r="U462" s="1"/>
  <c r="O461"/>
  <c r="P461" s="1"/>
  <c r="Q461" s="1"/>
  <c r="R461" s="1"/>
  <c r="S461" s="1"/>
  <c r="T461" s="1"/>
  <c r="U461" s="1"/>
  <c r="O460"/>
  <c r="P460" s="1"/>
  <c r="Q460" s="1"/>
  <c r="R460" s="1"/>
  <c r="S460" s="1"/>
  <c r="T460" s="1"/>
  <c r="U460" s="1"/>
  <c r="O459"/>
  <c r="P459" s="1"/>
  <c r="Q459" s="1"/>
  <c r="R459" s="1"/>
  <c r="S459" s="1"/>
  <c r="T459" s="1"/>
  <c r="U459" s="1"/>
  <c r="O458"/>
  <c r="P458" s="1"/>
  <c r="Q458" s="1"/>
  <c r="R458" s="1"/>
  <c r="S458" s="1"/>
  <c r="T458" s="1"/>
  <c r="U458" s="1"/>
  <c r="O457"/>
  <c r="P457" s="1"/>
  <c r="Q457" s="1"/>
  <c r="R457" s="1"/>
  <c r="S457" s="1"/>
  <c r="T457" s="1"/>
  <c r="U457" s="1"/>
  <c r="O456"/>
  <c r="P456" s="1"/>
  <c r="Q456" s="1"/>
  <c r="R456" s="1"/>
  <c r="S456" s="1"/>
  <c r="T456" s="1"/>
  <c r="U456" s="1"/>
  <c r="O455"/>
  <c r="P455" s="1"/>
  <c r="Q455" s="1"/>
  <c r="R455" s="1"/>
  <c r="S455" s="1"/>
  <c r="T455" s="1"/>
  <c r="U455" s="1"/>
  <c r="O454"/>
  <c r="P454" s="1"/>
  <c r="Q454" s="1"/>
  <c r="R454" s="1"/>
  <c r="S454" s="1"/>
  <c r="T454" s="1"/>
  <c r="U454" s="1"/>
  <c r="O453"/>
  <c r="P453" s="1"/>
  <c r="Q453" s="1"/>
  <c r="R453" s="1"/>
  <c r="S453" s="1"/>
  <c r="T453" s="1"/>
  <c r="U453" s="1"/>
  <c r="O452"/>
  <c r="P452" s="1"/>
  <c r="Q452" s="1"/>
  <c r="R452" s="1"/>
  <c r="S452" s="1"/>
  <c r="T452" s="1"/>
  <c r="U452" s="1"/>
  <c r="O451"/>
  <c r="P451" s="1"/>
  <c r="Q451" s="1"/>
  <c r="R451" s="1"/>
  <c r="S451" s="1"/>
  <c r="T451" s="1"/>
  <c r="U451" s="1"/>
  <c r="O450"/>
  <c r="P450" s="1"/>
  <c r="Q450" s="1"/>
  <c r="R450" s="1"/>
  <c r="S450" s="1"/>
  <c r="T450" s="1"/>
  <c r="U450" s="1"/>
  <c r="P449"/>
  <c r="Q449" s="1"/>
  <c r="R449" s="1"/>
  <c r="S449" s="1"/>
  <c r="T449" s="1"/>
  <c r="U449" s="1"/>
  <c r="O449"/>
  <c r="O448"/>
  <c r="P448" s="1"/>
  <c r="Q448" s="1"/>
  <c r="R448" s="1"/>
  <c r="S448" s="1"/>
  <c r="T448" s="1"/>
  <c r="U448" s="1"/>
  <c r="O447"/>
  <c r="P447" s="1"/>
  <c r="Q447" s="1"/>
  <c r="R447" s="1"/>
  <c r="S447" s="1"/>
  <c r="T447" s="1"/>
  <c r="U447" s="1"/>
  <c r="O446"/>
  <c r="P446" s="1"/>
  <c r="Q446" s="1"/>
  <c r="R446" s="1"/>
  <c r="S446" s="1"/>
  <c r="T446" s="1"/>
  <c r="U446" s="1"/>
  <c r="O445"/>
  <c r="P445" s="1"/>
  <c r="Q445" s="1"/>
  <c r="R445" s="1"/>
  <c r="S445" s="1"/>
  <c r="T445" s="1"/>
  <c r="U445" s="1"/>
  <c r="O444"/>
  <c r="P444" s="1"/>
  <c r="Q444" s="1"/>
  <c r="R444" s="1"/>
  <c r="S444" s="1"/>
  <c r="T444" s="1"/>
  <c r="U444" s="1"/>
  <c r="R443"/>
  <c r="S443" s="1"/>
  <c r="T443" s="1"/>
  <c r="U443" s="1"/>
  <c r="O443"/>
  <c r="P443" s="1"/>
  <c r="Q443" s="1"/>
  <c r="O442"/>
  <c r="P442" s="1"/>
  <c r="Q442" s="1"/>
  <c r="R442" s="1"/>
  <c r="S442" s="1"/>
  <c r="T442" s="1"/>
  <c r="U442" s="1"/>
  <c r="O441"/>
  <c r="P441" s="1"/>
  <c r="Q441" s="1"/>
  <c r="R441" s="1"/>
  <c r="S441" s="1"/>
  <c r="T441" s="1"/>
  <c r="U441" s="1"/>
  <c r="O440"/>
  <c r="P440" s="1"/>
  <c r="Q440" s="1"/>
  <c r="R440" s="1"/>
  <c r="S440" s="1"/>
  <c r="T440" s="1"/>
  <c r="U440" s="1"/>
  <c r="O439"/>
  <c r="P439" s="1"/>
  <c r="Q439" s="1"/>
  <c r="R439" s="1"/>
  <c r="S439" s="1"/>
  <c r="T439" s="1"/>
  <c r="U439" s="1"/>
  <c r="O438"/>
  <c r="P438" s="1"/>
  <c r="Q438" s="1"/>
  <c r="R438" s="1"/>
  <c r="S438" s="1"/>
  <c r="T438" s="1"/>
  <c r="U438" s="1"/>
  <c r="O437"/>
  <c r="P437" s="1"/>
  <c r="Q437" s="1"/>
  <c r="R437" s="1"/>
  <c r="S437" s="1"/>
  <c r="T437" s="1"/>
  <c r="U437" s="1"/>
  <c r="O436"/>
  <c r="P436" s="1"/>
  <c r="Q436" s="1"/>
  <c r="R436" s="1"/>
  <c r="S436" s="1"/>
  <c r="T436" s="1"/>
  <c r="U436" s="1"/>
  <c r="O435"/>
  <c r="P435" s="1"/>
  <c r="Q435" s="1"/>
  <c r="R435" s="1"/>
  <c r="S435" s="1"/>
  <c r="T435" s="1"/>
  <c r="U435" s="1"/>
  <c r="O434"/>
  <c r="P434" s="1"/>
  <c r="Q434" s="1"/>
  <c r="R434" s="1"/>
  <c r="S434" s="1"/>
  <c r="T434" s="1"/>
  <c r="U434" s="1"/>
  <c r="O433"/>
  <c r="P433" s="1"/>
  <c r="Q433" s="1"/>
  <c r="R433" s="1"/>
  <c r="S433" s="1"/>
  <c r="T433" s="1"/>
  <c r="U433" s="1"/>
  <c r="O432"/>
  <c r="P432" s="1"/>
  <c r="Q432" s="1"/>
  <c r="R432" s="1"/>
  <c r="S432" s="1"/>
  <c r="T432" s="1"/>
  <c r="U432" s="1"/>
  <c r="O431"/>
  <c r="P431" s="1"/>
  <c r="Q431" s="1"/>
  <c r="R431" s="1"/>
  <c r="S431" s="1"/>
  <c r="T431" s="1"/>
  <c r="U431" s="1"/>
  <c r="O430"/>
  <c r="P430" s="1"/>
  <c r="Q430" s="1"/>
  <c r="R430" s="1"/>
  <c r="S430" s="1"/>
  <c r="T430" s="1"/>
  <c r="U430" s="1"/>
  <c r="O429"/>
  <c r="P429" s="1"/>
  <c r="Q429" s="1"/>
  <c r="R429" s="1"/>
  <c r="S429" s="1"/>
  <c r="T429" s="1"/>
  <c r="U429" s="1"/>
  <c r="O428"/>
  <c r="P428" s="1"/>
  <c r="Q428" s="1"/>
  <c r="R428" s="1"/>
  <c r="S428" s="1"/>
  <c r="T428" s="1"/>
  <c r="U428" s="1"/>
  <c r="R427"/>
  <c r="S427" s="1"/>
  <c r="T427" s="1"/>
  <c r="U427" s="1"/>
  <c r="O427"/>
  <c r="P427" s="1"/>
  <c r="Q427" s="1"/>
  <c r="O426"/>
  <c r="P426" s="1"/>
  <c r="Q426" s="1"/>
  <c r="R426" s="1"/>
  <c r="S426" s="1"/>
  <c r="T426" s="1"/>
  <c r="U426" s="1"/>
  <c r="R425"/>
  <c r="S425" s="1"/>
  <c r="T425" s="1"/>
  <c r="U425" s="1"/>
  <c r="O425"/>
  <c r="P425" s="1"/>
  <c r="Q425" s="1"/>
  <c r="O424"/>
  <c r="P424" s="1"/>
  <c r="Q424" s="1"/>
  <c r="R424" s="1"/>
  <c r="S424" s="1"/>
  <c r="T424" s="1"/>
  <c r="U424" s="1"/>
  <c r="O423"/>
  <c r="P423" s="1"/>
  <c r="Q423" s="1"/>
  <c r="R423" s="1"/>
  <c r="S423" s="1"/>
  <c r="T423" s="1"/>
  <c r="U423" s="1"/>
  <c r="O422"/>
  <c r="P422" s="1"/>
  <c r="Q422" s="1"/>
  <c r="R422" s="1"/>
  <c r="S422" s="1"/>
  <c r="T422" s="1"/>
  <c r="U422" s="1"/>
  <c r="O421"/>
  <c r="P421" s="1"/>
  <c r="Q421" s="1"/>
  <c r="R421" s="1"/>
  <c r="S421" s="1"/>
  <c r="T421" s="1"/>
  <c r="U421" s="1"/>
  <c r="O420"/>
  <c r="P420" s="1"/>
  <c r="Q420" s="1"/>
  <c r="R420" s="1"/>
  <c r="S420" s="1"/>
  <c r="T420" s="1"/>
  <c r="U420" s="1"/>
  <c r="O419"/>
  <c r="P419" s="1"/>
  <c r="Q419" s="1"/>
  <c r="R419" s="1"/>
  <c r="S419" s="1"/>
  <c r="T419" s="1"/>
  <c r="U419" s="1"/>
  <c r="O418"/>
  <c r="P418" s="1"/>
  <c r="Q418" s="1"/>
  <c r="R418" s="1"/>
  <c r="S418" s="1"/>
  <c r="T418" s="1"/>
  <c r="U418" s="1"/>
  <c r="O417"/>
  <c r="P417" s="1"/>
  <c r="Q417" s="1"/>
  <c r="R417" s="1"/>
  <c r="S417" s="1"/>
  <c r="T417" s="1"/>
  <c r="U417" s="1"/>
  <c r="O416"/>
  <c r="P416" s="1"/>
  <c r="Q416" s="1"/>
  <c r="R416" s="1"/>
  <c r="S416" s="1"/>
  <c r="T416" s="1"/>
  <c r="U416" s="1"/>
  <c r="O415"/>
  <c r="P415" s="1"/>
  <c r="Q415" s="1"/>
  <c r="R415" s="1"/>
  <c r="S415" s="1"/>
  <c r="T415" s="1"/>
  <c r="U415" s="1"/>
  <c r="O414"/>
  <c r="P414" s="1"/>
  <c r="Q414" s="1"/>
  <c r="R414" s="1"/>
  <c r="S414" s="1"/>
  <c r="T414" s="1"/>
  <c r="U414" s="1"/>
  <c r="O413"/>
  <c r="P413" s="1"/>
  <c r="Q413" s="1"/>
  <c r="R413" s="1"/>
  <c r="S413" s="1"/>
  <c r="T413" s="1"/>
  <c r="U413" s="1"/>
  <c r="O412"/>
  <c r="P412" s="1"/>
  <c r="Q412" s="1"/>
  <c r="R412" s="1"/>
  <c r="S412" s="1"/>
  <c r="T412" s="1"/>
  <c r="U412" s="1"/>
  <c r="R411"/>
  <c r="S411" s="1"/>
  <c r="T411" s="1"/>
  <c r="U411" s="1"/>
  <c r="O411"/>
  <c r="P411" s="1"/>
  <c r="Q411" s="1"/>
  <c r="O410"/>
  <c r="P410" s="1"/>
  <c r="Q410" s="1"/>
  <c r="R410" s="1"/>
  <c r="S410" s="1"/>
  <c r="T410" s="1"/>
  <c r="U410" s="1"/>
  <c r="O409"/>
  <c r="P409" s="1"/>
  <c r="Q409" s="1"/>
  <c r="R409" s="1"/>
  <c r="S409" s="1"/>
  <c r="T409" s="1"/>
  <c r="U409" s="1"/>
  <c r="O408"/>
  <c r="P408" s="1"/>
  <c r="Q408" s="1"/>
  <c r="R408" s="1"/>
  <c r="S408" s="1"/>
  <c r="T408" s="1"/>
  <c r="U408" s="1"/>
  <c r="O407"/>
  <c r="P407" s="1"/>
  <c r="Q407" s="1"/>
  <c r="R407" s="1"/>
  <c r="S407" s="1"/>
  <c r="T407" s="1"/>
  <c r="U407" s="1"/>
  <c r="O406"/>
  <c r="P406" s="1"/>
  <c r="Q406" s="1"/>
  <c r="R406" s="1"/>
  <c r="S406" s="1"/>
  <c r="T406" s="1"/>
  <c r="U406" s="1"/>
  <c r="O405"/>
  <c r="P405" s="1"/>
  <c r="Q405" s="1"/>
  <c r="R405" s="1"/>
  <c r="S405" s="1"/>
  <c r="T405" s="1"/>
  <c r="U405" s="1"/>
  <c r="O404"/>
  <c r="P404" s="1"/>
  <c r="Q404" s="1"/>
  <c r="R404" s="1"/>
  <c r="S404" s="1"/>
  <c r="T404" s="1"/>
  <c r="U404" s="1"/>
  <c r="O403"/>
  <c r="P403" s="1"/>
  <c r="Q403" s="1"/>
  <c r="R403" s="1"/>
  <c r="S403" s="1"/>
  <c r="T403" s="1"/>
  <c r="U403" s="1"/>
  <c r="O402"/>
  <c r="P402" s="1"/>
  <c r="Q402" s="1"/>
  <c r="R402" s="1"/>
  <c r="S402" s="1"/>
  <c r="T402" s="1"/>
  <c r="U402" s="1"/>
  <c r="O401"/>
  <c r="P401" s="1"/>
  <c r="Q401" s="1"/>
  <c r="R401" s="1"/>
  <c r="S401" s="1"/>
  <c r="T401" s="1"/>
  <c r="U401" s="1"/>
  <c r="O400"/>
  <c r="P400" s="1"/>
  <c r="Q400" s="1"/>
  <c r="R400" s="1"/>
  <c r="S400" s="1"/>
  <c r="T400" s="1"/>
  <c r="U400" s="1"/>
  <c r="O399"/>
  <c r="P399" s="1"/>
  <c r="Q399" s="1"/>
  <c r="R399" s="1"/>
  <c r="S399" s="1"/>
  <c r="T399" s="1"/>
  <c r="U399" s="1"/>
  <c r="O398"/>
  <c r="P398" s="1"/>
  <c r="Q398" s="1"/>
  <c r="R398" s="1"/>
  <c r="S398" s="1"/>
  <c r="T398" s="1"/>
  <c r="U398" s="1"/>
  <c r="O397"/>
  <c r="P397" s="1"/>
  <c r="Q397" s="1"/>
  <c r="R397" s="1"/>
  <c r="S397" s="1"/>
  <c r="T397" s="1"/>
  <c r="U397" s="1"/>
  <c r="O396"/>
  <c r="P396" s="1"/>
  <c r="Q396" s="1"/>
  <c r="R396" s="1"/>
  <c r="S396" s="1"/>
  <c r="T396" s="1"/>
  <c r="U396" s="1"/>
  <c r="O395"/>
  <c r="P395" s="1"/>
  <c r="Q395" s="1"/>
  <c r="R395" s="1"/>
  <c r="S395" s="1"/>
  <c r="T395" s="1"/>
  <c r="U395" s="1"/>
  <c r="O394"/>
  <c r="P394" s="1"/>
  <c r="Q394" s="1"/>
  <c r="R394" s="1"/>
  <c r="S394" s="1"/>
  <c r="T394" s="1"/>
  <c r="U394" s="1"/>
  <c r="P393"/>
  <c r="Q393" s="1"/>
  <c r="R393" s="1"/>
  <c r="S393" s="1"/>
  <c r="T393" s="1"/>
  <c r="U393" s="1"/>
  <c r="O393"/>
  <c r="O392"/>
  <c r="P392" s="1"/>
  <c r="Q392" s="1"/>
  <c r="R392" s="1"/>
  <c r="S392" s="1"/>
  <c r="T392" s="1"/>
  <c r="U392" s="1"/>
  <c r="O391"/>
  <c r="P391" s="1"/>
  <c r="Q391" s="1"/>
  <c r="R391" s="1"/>
  <c r="S391" s="1"/>
  <c r="T391" s="1"/>
  <c r="U391" s="1"/>
  <c r="O390"/>
  <c r="P390" s="1"/>
  <c r="Q390" s="1"/>
  <c r="R390" s="1"/>
  <c r="S390" s="1"/>
  <c r="T390" s="1"/>
  <c r="U390" s="1"/>
  <c r="O389"/>
  <c r="P389" s="1"/>
  <c r="Q389" s="1"/>
  <c r="R389" s="1"/>
  <c r="S389" s="1"/>
  <c r="T389" s="1"/>
  <c r="U389" s="1"/>
  <c r="O388"/>
  <c r="P388" s="1"/>
  <c r="Q388" s="1"/>
  <c r="R388" s="1"/>
  <c r="S388" s="1"/>
  <c r="T388" s="1"/>
  <c r="U388" s="1"/>
  <c r="O387"/>
  <c r="P387" s="1"/>
  <c r="Q387" s="1"/>
  <c r="R387" s="1"/>
  <c r="S387" s="1"/>
  <c r="T387" s="1"/>
  <c r="U387" s="1"/>
  <c r="O386"/>
  <c r="P386" s="1"/>
  <c r="Q386" s="1"/>
  <c r="R386" s="1"/>
  <c r="S386" s="1"/>
  <c r="T386" s="1"/>
  <c r="U386" s="1"/>
  <c r="O385"/>
  <c r="P385" s="1"/>
  <c r="Q385" s="1"/>
  <c r="R385" s="1"/>
  <c r="S385" s="1"/>
  <c r="T385" s="1"/>
  <c r="U385" s="1"/>
  <c r="O384"/>
  <c r="P384" s="1"/>
  <c r="Q384" s="1"/>
  <c r="R384" s="1"/>
  <c r="S384" s="1"/>
  <c r="T384" s="1"/>
  <c r="U384" s="1"/>
  <c r="O383"/>
  <c r="P383" s="1"/>
  <c r="Q383" s="1"/>
  <c r="R383" s="1"/>
  <c r="S383" s="1"/>
  <c r="T383" s="1"/>
  <c r="U383" s="1"/>
  <c r="O382"/>
  <c r="P382" s="1"/>
  <c r="Q382" s="1"/>
  <c r="R382" s="1"/>
  <c r="S382" s="1"/>
  <c r="T382" s="1"/>
  <c r="U382" s="1"/>
  <c r="P381"/>
  <c r="Q381" s="1"/>
  <c r="R381" s="1"/>
  <c r="S381" s="1"/>
  <c r="T381" s="1"/>
  <c r="U381" s="1"/>
  <c r="O381"/>
  <c r="O380"/>
  <c r="P380" s="1"/>
  <c r="Q380" s="1"/>
  <c r="R380" s="1"/>
  <c r="S380" s="1"/>
  <c r="T380" s="1"/>
  <c r="U380" s="1"/>
  <c r="O379"/>
  <c r="P379" s="1"/>
  <c r="Q379" s="1"/>
  <c r="R379" s="1"/>
  <c r="S379" s="1"/>
  <c r="T379" s="1"/>
  <c r="U379" s="1"/>
  <c r="O378"/>
  <c r="P378" s="1"/>
  <c r="Q378" s="1"/>
  <c r="R378" s="1"/>
  <c r="S378" s="1"/>
  <c r="T378" s="1"/>
  <c r="U378" s="1"/>
  <c r="O377"/>
  <c r="P377" s="1"/>
  <c r="Q377" s="1"/>
  <c r="R377" s="1"/>
  <c r="S377" s="1"/>
  <c r="T377" s="1"/>
  <c r="U377" s="1"/>
  <c r="O376"/>
  <c r="P376" s="1"/>
  <c r="Q376" s="1"/>
  <c r="R376" s="1"/>
  <c r="S376" s="1"/>
  <c r="T376" s="1"/>
  <c r="U376" s="1"/>
  <c r="O375"/>
  <c r="P375" s="1"/>
  <c r="Q375" s="1"/>
  <c r="R375" s="1"/>
  <c r="S375" s="1"/>
  <c r="T375" s="1"/>
  <c r="U375" s="1"/>
  <c r="O374"/>
  <c r="P374" s="1"/>
  <c r="Q374" s="1"/>
  <c r="R374" s="1"/>
  <c r="S374" s="1"/>
  <c r="T374" s="1"/>
  <c r="U374" s="1"/>
  <c r="O373"/>
  <c r="P373" s="1"/>
  <c r="Q373" s="1"/>
  <c r="R373" s="1"/>
  <c r="S373" s="1"/>
  <c r="T373" s="1"/>
  <c r="U373" s="1"/>
  <c r="O372"/>
  <c r="P372" s="1"/>
  <c r="Q372" s="1"/>
  <c r="R372" s="1"/>
  <c r="S372" s="1"/>
  <c r="T372" s="1"/>
  <c r="U372" s="1"/>
  <c r="O371"/>
  <c r="P371" s="1"/>
  <c r="Q371" s="1"/>
  <c r="R371" s="1"/>
  <c r="S371" s="1"/>
  <c r="T371" s="1"/>
  <c r="U371" s="1"/>
  <c r="O370"/>
  <c r="P370" s="1"/>
  <c r="Q370" s="1"/>
  <c r="R370" s="1"/>
  <c r="S370" s="1"/>
  <c r="T370" s="1"/>
  <c r="U370" s="1"/>
  <c r="O369"/>
  <c r="P369" s="1"/>
  <c r="Q369" s="1"/>
  <c r="R369" s="1"/>
  <c r="S369" s="1"/>
  <c r="T369" s="1"/>
  <c r="U369" s="1"/>
  <c r="O368"/>
  <c r="P368" s="1"/>
  <c r="Q368" s="1"/>
  <c r="R368" s="1"/>
  <c r="S368" s="1"/>
  <c r="T368" s="1"/>
  <c r="U368" s="1"/>
  <c r="P367"/>
  <c r="Q367" s="1"/>
  <c r="R367" s="1"/>
  <c r="S367" s="1"/>
  <c r="T367" s="1"/>
  <c r="U367" s="1"/>
  <c r="O367"/>
  <c r="O366"/>
  <c r="P366" s="1"/>
  <c r="Q366" s="1"/>
  <c r="R366" s="1"/>
  <c r="S366" s="1"/>
  <c r="T366" s="1"/>
  <c r="U366" s="1"/>
  <c r="P365"/>
  <c r="Q365" s="1"/>
  <c r="R365" s="1"/>
  <c r="S365" s="1"/>
  <c r="T365" s="1"/>
  <c r="U365" s="1"/>
  <c r="O365"/>
  <c r="O364"/>
  <c r="P364" s="1"/>
  <c r="Q364" s="1"/>
  <c r="R364" s="1"/>
  <c r="S364" s="1"/>
  <c r="T364" s="1"/>
  <c r="U364" s="1"/>
  <c r="O363"/>
  <c r="P363" s="1"/>
  <c r="Q363" s="1"/>
  <c r="R363" s="1"/>
  <c r="S363" s="1"/>
  <c r="T363" s="1"/>
  <c r="U363" s="1"/>
  <c r="O362"/>
  <c r="P362" s="1"/>
  <c r="Q362" s="1"/>
  <c r="R362" s="1"/>
  <c r="S362" s="1"/>
  <c r="T362" s="1"/>
  <c r="U362" s="1"/>
  <c r="O361"/>
  <c r="P361" s="1"/>
  <c r="Q361" s="1"/>
  <c r="R361" s="1"/>
  <c r="S361" s="1"/>
  <c r="T361" s="1"/>
  <c r="U361" s="1"/>
  <c r="O360"/>
  <c r="P360" s="1"/>
  <c r="Q360" s="1"/>
  <c r="R360" s="1"/>
  <c r="S360" s="1"/>
  <c r="T360" s="1"/>
  <c r="U360" s="1"/>
  <c r="O359"/>
  <c r="P359" s="1"/>
  <c r="Q359" s="1"/>
  <c r="R359" s="1"/>
  <c r="S359" s="1"/>
  <c r="T359" s="1"/>
  <c r="U359" s="1"/>
  <c r="O358"/>
  <c r="P358" s="1"/>
  <c r="Q358" s="1"/>
  <c r="R358" s="1"/>
  <c r="S358" s="1"/>
  <c r="T358" s="1"/>
  <c r="U358" s="1"/>
  <c r="O357"/>
  <c r="P357" s="1"/>
  <c r="Q357" s="1"/>
  <c r="R357" s="1"/>
  <c r="S357" s="1"/>
  <c r="T357" s="1"/>
  <c r="U357" s="1"/>
  <c r="O356"/>
  <c r="P356" s="1"/>
  <c r="Q356" s="1"/>
  <c r="R356" s="1"/>
  <c r="S356" s="1"/>
  <c r="T356" s="1"/>
  <c r="U356" s="1"/>
  <c r="O355"/>
  <c r="P355" s="1"/>
  <c r="Q355" s="1"/>
  <c r="R355" s="1"/>
  <c r="S355" s="1"/>
  <c r="T355" s="1"/>
  <c r="U355" s="1"/>
  <c r="O354"/>
  <c r="P354" s="1"/>
  <c r="Q354" s="1"/>
  <c r="R354" s="1"/>
  <c r="S354" s="1"/>
  <c r="T354" s="1"/>
  <c r="U354" s="1"/>
  <c r="O353"/>
  <c r="P353" s="1"/>
  <c r="Q353" s="1"/>
  <c r="R353" s="1"/>
  <c r="S353" s="1"/>
  <c r="T353" s="1"/>
  <c r="U353" s="1"/>
  <c r="O352"/>
  <c r="P352" s="1"/>
  <c r="Q352" s="1"/>
  <c r="R352" s="1"/>
  <c r="S352" s="1"/>
  <c r="T352" s="1"/>
  <c r="U352" s="1"/>
  <c r="O351"/>
  <c r="P351" s="1"/>
  <c r="Q351" s="1"/>
  <c r="R351" s="1"/>
  <c r="S351" s="1"/>
  <c r="T351" s="1"/>
  <c r="U351" s="1"/>
  <c r="O350"/>
  <c r="P350" s="1"/>
  <c r="Q350" s="1"/>
  <c r="R350" s="1"/>
  <c r="S350" s="1"/>
  <c r="T350" s="1"/>
  <c r="U350" s="1"/>
  <c r="P349"/>
  <c r="Q349" s="1"/>
  <c r="R349" s="1"/>
  <c r="S349" s="1"/>
  <c r="T349" s="1"/>
  <c r="U349" s="1"/>
  <c r="O349"/>
  <c r="O348"/>
  <c r="P348" s="1"/>
  <c r="Q348" s="1"/>
  <c r="R348" s="1"/>
  <c r="S348" s="1"/>
  <c r="T348" s="1"/>
  <c r="U348" s="1"/>
  <c r="O347"/>
  <c r="P347" s="1"/>
  <c r="Q347" s="1"/>
  <c r="R347" s="1"/>
  <c r="S347" s="1"/>
  <c r="T347" s="1"/>
  <c r="U347" s="1"/>
  <c r="O346"/>
  <c r="P346" s="1"/>
  <c r="Q346" s="1"/>
  <c r="R346" s="1"/>
  <c r="S346" s="1"/>
  <c r="T346" s="1"/>
  <c r="U346" s="1"/>
  <c r="O345"/>
  <c r="P345" s="1"/>
  <c r="Q345" s="1"/>
  <c r="R345" s="1"/>
  <c r="S345" s="1"/>
  <c r="T345" s="1"/>
  <c r="U345" s="1"/>
  <c r="O344"/>
  <c r="P344" s="1"/>
  <c r="Q344" s="1"/>
  <c r="R344" s="1"/>
  <c r="S344" s="1"/>
  <c r="T344" s="1"/>
  <c r="U344" s="1"/>
  <c r="O343"/>
  <c r="P343" s="1"/>
  <c r="Q343" s="1"/>
  <c r="R343" s="1"/>
  <c r="S343" s="1"/>
  <c r="T343" s="1"/>
  <c r="U343" s="1"/>
  <c r="O342"/>
  <c r="P342" s="1"/>
  <c r="Q342" s="1"/>
  <c r="R342" s="1"/>
  <c r="S342" s="1"/>
  <c r="T342" s="1"/>
  <c r="U342" s="1"/>
  <c r="O341"/>
  <c r="P341" s="1"/>
  <c r="Q341" s="1"/>
  <c r="R341" s="1"/>
  <c r="S341" s="1"/>
  <c r="T341" s="1"/>
  <c r="U341" s="1"/>
  <c r="O340"/>
  <c r="P340" s="1"/>
  <c r="Q340" s="1"/>
  <c r="R340" s="1"/>
  <c r="S340" s="1"/>
  <c r="T340" s="1"/>
  <c r="U340" s="1"/>
  <c r="O339"/>
  <c r="P339" s="1"/>
  <c r="Q339" s="1"/>
  <c r="R339" s="1"/>
  <c r="S339" s="1"/>
  <c r="T339" s="1"/>
  <c r="U339" s="1"/>
  <c r="O338"/>
  <c r="P338" s="1"/>
  <c r="Q338" s="1"/>
  <c r="R338" s="1"/>
  <c r="S338" s="1"/>
  <c r="T338" s="1"/>
  <c r="U338" s="1"/>
  <c r="O337"/>
  <c r="P337" s="1"/>
  <c r="Q337" s="1"/>
  <c r="R337" s="1"/>
  <c r="S337" s="1"/>
  <c r="T337" s="1"/>
  <c r="U337" s="1"/>
  <c r="O336"/>
  <c r="P336" s="1"/>
  <c r="Q336" s="1"/>
  <c r="R336" s="1"/>
  <c r="S336" s="1"/>
  <c r="T336" s="1"/>
  <c r="U336" s="1"/>
  <c r="P335"/>
  <c r="Q335" s="1"/>
  <c r="R335" s="1"/>
  <c r="S335" s="1"/>
  <c r="T335" s="1"/>
  <c r="U335" s="1"/>
  <c r="O335"/>
  <c r="O334"/>
  <c r="P334" s="1"/>
  <c r="Q334" s="1"/>
  <c r="R334" s="1"/>
  <c r="S334" s="1"/>
  <c r="T334" s="1"/>
  <c r="U334" s="1"/>
  <c r="P333"/>
  <c r="Q333" s="1"/>
  <c r="R333" s="1"/>
  <c r="S333" s="1"/>
  <c r="T333" s="1"/>
  <c r="U333" s="1"/>
  <c r="O333"/>
  <c r="O332"/>
  <c r="P332" s="1"/>
  <c r="Q332" s="1"/>
  <c r="R332" s="1"/>
  <c r="S332" s="1"/>
  <c r="T332" s="1"/>
  <c r="U332" s="1"/>
  <c r="O331"/>
  <c r="P331" s="1"/>
  <c r="Q331" s="1"/>
  <c r="R331" s="1"/>
  <c r="S331" s="1"/>
  <c r="T331" s="1"/>
  <c r="U331" s="1"/>
  <c r="O330"/>
  <c r="P330" s="1"/>
  <c r="Q330" s="1"/>
  <c r="R330" s="1"/>
  <c r="S330" s="1"/>
  <c r="T330" s="1"/>
  <c r="U330" s="1"/>
  <c r="O329"/>
  <c r="P329" s="1"/>
  <c r="Q329" s="1"/>
  <c r="R329" s="1"/>
  <c r="S329" s="1"/>
  <c r="T329" s="1"/>
  <c r="U329" s="1"/>
  <c r="O328"/>
  <c r="P328" s="1"/>
  <c r="Q328" s="1"/>
  <c r="R328" s="1"/>
  <c r="S328" s="1"/>
  <c r="T328" s="1"/>
  <c r="U328" s="1"/>
  <c r="O327"/>
  <c r="P327" s="1"/>
  <c r="Q327" s="1"/>
  <c r="R327" s="1"/>
  <c r="S327" s="1"/>
  <c r="T327" s="1"/>
  <c r="U327" s="1"/>
  <c r="O326"/>
  <c r="P326" s="1"/>
  <c r="Q326" s="1"/>
  <c r="R326" s="1"/>
  <c r="S326" s="1"/>
  <c r="T326" s="1"/>
  <c r="U326" s="1"/>
  <c r="O325"/>
  <c r="P325" s="1"/>
  <c r="Q325" s="1"/>
  <c r="R325" s="1"/>
  <c r="S325" s="1"/>
  <c r="T325" s="1"/>
  <c r="U325" s="1"/>
  <c r="O324"/>
  <c r="P324" s="1"/>
  <c r="Q324" s="1"/>
  <c r="R324" s="1"/>
  <c r="S324" s="1"/>
  <c r="T324" s="1"/>
  <c r="U324" s="1"/>
  <c r="O323"/>
  <c r="P323" s="1"/>
  <c r="Q323" s="1"/>
  <c r="R323" s="1"/>
  <c r="S323" s="1"/>
  <c r="T323" s="1"/>
  <c r="U323" s="1"/>
  <c r="O322"/>
  <c r="P322" s="1"/>
  <c r="Q322" s="1"/>
  <c r="R322" s="1"/>
  <c r="S322" s="1"/>
  <c r="T322" s="1"/>
  <c r="U322" s="1"/>
  <c r="O321"/>
  <c r="P321" s="1"/>
  <c r="Q321" s="1"/>
  <c r="R321" s="1"/>
  <c r="S321" s="1"/>
  <c r="T321" s="1"/>
  <c r="U321" s="1"/>
  <c r="O320"/>
  <c r="P320" s="1"/>
  <c r="Q320" s="1"/>
  <c r="R320" s="1"/>
  <c r="S320" s="1"/>
  <c r="T320" s="1"/>
  <c r="U320" s="1"/>
  <c r="O319"/>
  <c r="P319" s="1"/>
  <c r="Q319" s="1"/>
  <c r="R319" s="1"/>
  <c r="S319" s="1"/>
  <c r="T319" s="1"/>
  <c r="U319" s="1"/>
  <c r="O318"/>
  <c r="P318" s="1"/>
  <c r="Q318" s="1"/>
  <c r="R318" s="1"/>
  <c r="S318" s="1"/>
  <c r="T318" s="1"/>
  <c r="U318" s="1"/>
  <c r="P317"/>
  <c r="Q317" s="1"/>
  <c r="R317" s="1"/>
  <c r="S317" s="1"/>
  <c r="T317" s="1"/>
  <c r="U317" s="1"/>
  <c r="O317"/>
  <c r="O316"/>
  <c r="P316" s="1"/>
  <c r="Q316" s="1"/>
  <c r="R316" s="1"/>
  <c r="S316" s="1"/>
  <c r="T316" s="1"/>
  <c r="U316" s="1"/>
  <c r="O315"/>
  <c r="P315" s="1"/>
  <c r="Q315" s="1"/>
  <c r="R315" s="1"/>
  <c r="S315" s="1"/>
  <c r="T315" s="1"/>
  <c r="U315" s="1"/>
  <c r="O314"/>
  <c r="P314" s="1"/>
  <c r="Q314" s="1"/>
  <c r="R314" s="1"/>
  <c r="S314" s="1"/>
  <c r="T314" s="1"/>
  <c r="U314" s="1"/>
  <c r="O313"/>
  <c r="P313" s="1"/>
  <c r="Q313" s="1"/>
  <c r="R313" s="1"/>
  <c r="S313" s="1"/>
  <c r="T313" s="1"/>
  <c r="U313" s="1"/>
  <c r="O312"/>
  <c r="P312" s="1"/>
  <c r="Q312" s="1"/>
  <c r="R312" s="1"/>
  <c r="S312" s="1"/>
  <c r="T312" s="1"/>
  <c r="U312" s="1"/>
  <c r="O311"/>
  <c r="P311" s="1"/>
  <c r="Q311" s="1"/>
  <c r="R311" s="1"/>
  <c r="S311" s="1"/>
  <c r="T311" s="1"/>
  <c r="U311" s="1"/>
  <c r="O310"/>
  <c r="P310" s="1"/>
  <c r="Q310" s="1"/>
  <c r="R310" s="1"/>
  <c r="S310" s="1"/>
  <c r="T310" s="1"/>
  <c r="U310" s="1"/>
  <c r="O309"/>
  <c r="P309" s="1"/>
  <c r="Q309" s="1"/>
  <c r="R309" s="1"/>
  <c r="S309" s="1"/>
  <c r="T309" s="1"/>
  <c r="U309" s="1"/>
  <c r="O308"/>
  <c r="P308" s="1"/>
  <c r="Q308" s="1"/>
  <c r="R308" s="1"/>
  <c r="S308" s="1"/>
  <c r="T308" s="1"/>
  <c r="U308" s="1"/>
  <c r="O307"/>
  <c r="P307" s="1"/>
  <c r="Q307" s="1"/>
  <c r="R307" s="1"/>
  <c r="S307" s="1"/>
  <c r="T307" s="1"/>
  <c r="U307" s="1"/>
  <c r="O306"/>
  <c r="P306" s="1"/>
  <c r="Q306" s="1"/>
  <c r="R306" s="1"/>
  <c r="S306" s="1"/>
  <c r="T306" s="1"/>
  <c r="U306" s="1"/>
  <c r="O305"/>
  <c r="P305" s="1"/>
  <c r="Q305" s="1"/>
  <c r="R305" s="1"/>
  <c r="S305" s="1"/>
  <c r="T305" s="1"/>
  <c r="U305" s="1"/>
  <c r="O304"/>
  <c r="P304" s="1"/>
  <c r="Q304" s="1"/>
  <c r="R304" s="1"/>
  <c r="S304" s="1"/>
  <c r="T304" s="1"/>
  <c r="U304" s="1"/>
  <c r="O303"/>
  <c r="P303" s="1"/>
  <c r="Q303" s="1"/>
  <c r="R303" s="1"/>
  <c r="S303" s="1"/>
  <c r="T303" s="1"/>
  <c r="U303" s="1"/>
  <c r="O302"/>
  <c r="P302" s="1"/>
  <c r="Q302" s="1"/>
  <c r="R302" s="1"/>
  <c r="S302" s="1"/>
  <c r="T302" s="1"/>
  <c r="U302" s="1"/>
  <c r="O301"/>
  <c r="P301" s="1"/>
  <c r="Q301" s="1"/>
  <c r="R301" s="1"/>
  <c r="S301" s="1"/>
  <c r="T301" s="1"/>
  <c r="U301" s="1"/>
  <c r="O300"/>
  <c r="P300" s="1"/>
  <c r="Q300" s="1"/>
  <c r="R300" s="1"/>
  <c r="S300" s="1"/>
  <c r="T300" s="1"/>
  <c r="U300" s="1"/>
  <c r="O299"/>
  <c r="P299" s="1"/>
  <c r="Q299" s="1"/>
  <c r="R299" s="1"/>
  <c r="S299" s="1"/>
  <c r="T299" s="1"/>
  <c r="U299" s="1"/>
  <c r="O298"/>
  <c r="P298" s="1"/>
  <c r="Q298" s="1"/>
  <c r="R298" s="1"/>
  <c r="S298" s="1"/>
  <c r="T298" s="1"/>
  <c r="U298" s="1"/>
  <c r="O297"/>
  <c r="P297" s="1"/>
  <c r="Q297" s="1"/>
  <c r="R297" s="1"/>
  <c r="S297" s="1"/>
  <c r="T297" s="1"/>
  <c r="U297" s="1"/>
  <c r="O296"/>
  <c r="P296" s="1"/>
  <c r="Q296" s="1"/>
  <c r="R296" s="1"/>
  <c r="S296" s="1"/>
  <c r="T296" s="1"/>
  <c r="U296" s="1"/>
  <c r="O295"/>
  <c r="P295" s="1"/>
  <c r="Q295" s="1"/>
  <c r="R295" s="1"/>
  <c r="S295" s="1"/>
  <c r="T295" s="1"/>
  <c r="U295" s="1"/>
  <c r="P294"/>
  <c r="Q294" s="1"/>
  <c r="R294" s="1"/>
  <c r="S294" s="1"/>
  <c r="T294" s="1"/>
  <c r="U294" s="1"/>
  <c r="O294"/>
  <c r="O293"/>
  <c r="P293" s="1"/>
  <c r="Q293" s="1"/>
  <c r="R293" s="1"/>
  <c r="S293" s="1"/>
  <c r="T293" s="1"/>
  <c r="U293" s="1"/>
  <c r="O292"/>
  <c r="P292" s="1"/>
  <c r="Q292" s="1"/>
  <c r="R292" s="1"/>
  <c r="S292" s="1"/>
  <c r="T292" s="1"/>
  <c r="U292" s="1"/>
  <c r="O291"/>
  <c r="P291" s="1"/>
  <c r="Q291" s="1"/>
  <c r="R291" s="1"/>
  <c r="S291" s="1"/>
  <c r="T291" s="1"/>
  <c r="U291" s="1"/>
  <c r="O290"/>
  <c r="P290" s="1"/>
  <c r="Q290" s="1"/>
  <c r="R290" s="1"/>
  <c r="S290" s="1"/>
  <c r="T290" s="1"/>
  <c r="U290" s="1"/>
  <c r="O289"/>
  <c r="P289" s="1"/>
  <c r="Q289" s="1"/>
  <c r="R289" s="1"/>
  <c r="S289" s="1"/>
  <c r="T289" s="1"/>
  <c r="U289" s="1"/>
  <c r="O288"/>
  <c r="P288" s="1"/>
  <c r="Q288" s="1"/>
  <c r="R288" s="1"/>
  <c r="S288" s="1"/>
  <c r="T288" s="1"/>
  <c r="U288" s="1"/>
  <c r="O287"/>
  <c r="P287" s="1"/>
  <c r="Q287" s="1"/>
  <c r="R287" s="1"/>
  <c r="S287" s="1"/>
  <c r="T287" s="1"/>
  <c r="U287" s="1"/>
  <c r="O286"/>
  <c r="P286" s="1"/>
  <c r="Q286" s="1"/>
  <c r="R286" s="1"/>
  <c r="S286" s="1"/>
  <c r="T286" s="1"/>
  <c r="U286" s="1"/>
  <c r="O285"/>
  <c r="P285" s="1"/>
  <c r="Q285" s="1"/>
  <c r="R285" s="1"/>
  <c r="S285" s="1"/>
  <c r="T285" s="1"/>
  <c r="U285" s="1"/>
  <c r="O284"/>
  <c r="P284" s="1"/>
  <c r="Q284" s="1"/>
  <c r="R284" s="1"/>
  <c r="S284" s="1"/>
  <c r="T284" s="1"/>
  <c r="U284" s="1"/>
  <c r="O283"/>
  <c r="P283" s="1"/>
  <c r="Q283" s="1"/>
  <c r="R283" s="1"/>
  <c r="S283" s="1"/>
  <c r="T283" s="1"/>
  <c r="U283" s="1"/>
  <c r="O282"/>
  <c r="P282" s="1"/>
  <c r="Q282" s="1"/>
  <c r="R282" s="1"/>
  <c r="S282" s="1"/>
  <c r="T282" s="1"/>
  <c r="U282" s="1"/>
  <c r="O281"/>
  <c r="P281" s="1"/>
  <c r="Q281" s="1"/>
  <c r="R281" s="1"/>
  <c r="S281" s="1"/>
  <c r="T281" s="1"/>
  <c r="U281" s="1"/>
  <c r="O280"/>
  <c r="P280" s="1"/>
  <c r="Q280" s="1"/>
  <c r="R280" s="1"/>
  <c r="S280" s="1"/>
  <c r="T280" s="1"/>
  <c r="U280" s="1"/>
  <c r="O279"/>
  <c r="P279" s="1"/>
  <c r="Q279" s="1"/>
  <c r="R279" s="1"/>
  <c r="S279" s="1"/>
  <c r="T279" s="1"/>
  <c r="U279" s="1"/>
  <c r="O278"/>
  <c r="P278" s="1"/>
  <c r="Q278" s="1"/>
  <c r="R278" s="1"/>
  <c r="S278" s="1"/>
  <c r="T278" s="1"/>
  <c r="U278" s="1"/>
  <c r="Q277"/>
  <c r="R277" s="1"/>
  <c r="S277" s="1"/>
  <c r="T277" s="1"/>
  <c r="U277" s="1"/>
  <c r="O277"/>
  <c r="P277" s="1"/>
  <c r="O276"/>
  <c r="P276" s="1"/>
  <c r="Q276" s="1"/>
  <c r="R276" s="1"/>
  <c r="S276" s="1"/>
  <c r="T276" s="1"/>
  <c r="U276" s="1"/>
  <c r="O275"/>
  <c r="P275" s="1"/>
  <c r="Q275" s="1"/>
  <c r="R275" s="1"/>
  <c r="S275" s="1"/>
  <c r="T275" s="1"/>
  <c r="U275" s="1"/>
  <c r="O274"/>
  <c r="P274" s="1"/>
  <c r="Q274" s="1"/>
  <c r="R274" s="1"/>
  <c r="S274" s="1"/>
  <c r="T274" s="1"/>
  <c r="U274" s="1"/>
  <c r="O273"/>
  <c r="P273" s="1"/>
  <c r="Q273" s="1"/>
  <c r="R273" s="1"/>
  <c r="S273" s="1"/>
  <c r="T273" s="1"/>
  <c r="U273" s="1"/>
  <c r="O272"/>
  <c r="P272" s="1"/>
  <c r="Q272" s="1"/>
  <c r="R272" s="1"/>
  <c r="S272" s="1"/>
  <c r="T272" s="1"/>
  <c r="U272" s="1"/>
  <c r="O271"/>
  <c r="P271" s="1"/>
  <c r="Q271" s="1"/>
  <c r="R271" s="1"/>
  <c r="S271" s="1"/>
  <c r="T271" s="1"/>
  <c r="U271" s="1"/>
  <c r="O270"/>
  <c r="P270" s="1"/>
  <c r="Q270" s="1"/>
  <c r="R270" s="1"/>
  <c r="S270" s="1"/>
  <c r="T270" s="1"/>
  <c r="U270" s="1"/>
  <c r="O269"/>
  <c r="P269" s="1"/>
  <c r="Q269" s="1"/>
  <c r="R269" s="1"/>
  <c r="S269" s="1"/>
  <c r="T269" s="1"/>
  <c r="U269" s="1"/>
  <c r="O268"/>
  <c r="P268" s="1"/>
  <c r="Q268" s="1"/>
  <c r="R268" s="1"/>
  <c r="S268" s="1"/>
  <c r="T268" s="1"/>
  <c r="U268" s="1"/>
  <c r="O267"/>
  <c r="P267" s="1"/>
  <c r="Q267" s="1"/>
  <c r="R267" s="1"/>
  <c r="S267" s="1"/>
  <c r="T267" s="1"/>
  <c r="U267" s="1"/>
  <c r="O266"/>
  <c r="P266" s="1"/>
  <c r="Q266" s="1"/>
  <c r="R266" s="1"/>
  <c r="S266" s="1"/>
  <c r="T266" s="1"/>
  <c r="U266" s="1"/>
  <c r="O265"/>
  <c r="P265" s="1"/>
  <c r="Q265" s="1"/>
  <c r="R265" s="1"/>
  <c r="S265" s="1"/>
  <c r="T265" s="1"/>
  <c r="U265" s="1"/>
  <c r="O264"/>
  <c r="P264" s="1"/>
  <c r="Q264" s="1"/>
  <c r="R264" s="1"/>
  <c r="S264" s="1"/>
  <c r="T264" s="1"/>
  <c r="U264" s="1"/>
  <c r="O263"/>
  <c r="P263" s="1"/>
  <c r="Q263" s="1"/>
  <c r="R263" s="1"/>
  <c r="S263" s="1"/>
  <c r="T263" s="1"/>
  <c r="U263" s="1"/>
  <c r="O262"/>
  <c r="P262" s="1"/>
  <c r="Q262" s="1"/>
  <c r="R262" s="1"/>
  <c r="S262" s="1"/>
  <c r="T262" s="1"/>
  <c r="U262" s="1"/>
  <c r="Q261"/>
  <c r="R261" s="1"/>
  <c r="S261" s="1"/>
  <c r="T261" s="1"/>
  <c r="U261" s="1"/>
  <c r="O261"/>
  <c r="P261" s="1"/>
  <c r="O260"/>
  <c r="P260" s="1"/>
  <c r="Q260" s="1"/>
  <c r="R260" s="1"/>
  <c r="S260" s="1"/>
  <c r="T260" s="1"/>
  <c r="U260" s="1"/>
  <c r="Q259"/>
  <c r="R259" s="1"/>
  <c r="S259" s="1"/>
  <c r="T259" s="1"/>
  <c r="U259" s="1"/>
  <c r="O259"/>
  <c r="P259" s="1"/>
  <c r="O258"/>
  <c r="P258" s="1"/>
  <c r="Q258" s="1"/>
  <c r="R258" s="1"/>
  <c r="S258" s="1"/>
  <c r="T258" s="1"/>
  <c r="U258" s="1"/>
  <c r="O257"/>
  <c r="P257" s="1"/>
  <c r="Q257" s="1"/>
  <c r="R257" s="1"/>
  <c r="S257" s="1"/>
  <c r="T257" s="1"/>
  <c r="U257" s="1"/>
  <c r="O256"/>
  <c r="P256" s="1"/>
  <c r="Q256" s="1"/>
  <c r="R256" s="1"/>
  <c r="S256" s="1"/>
  <c r="T256" s="1"/>
  <c r="U256" s="1"/>
  <c r="O255"/>
  <c r="P255" s="1"/>
  <c r="Q255" s="1"/>
  <c r="R255" s="1"/>
  <c r="S255" s="1"/>
  <c r="T255" s="1"/>
  <c r="U255" s="1"/>
  <c r="O254"/>
  <c r="P254" s="1"/>
  <c r="Q254" s="1"/>
  <c r="R254" s="1"/>
  <c r="S254" s="1"/>
  <c r="T254" s="1"/>
  <c r="U254" s="1"/>
  <c r="O253"/>
  <c r="P253" s="1"/>
  <c r="Q253" s="1"/>
  <c r="R253" s="1"/>
  <c r="S253" s="1"/>
  <c r="T253" s="1"/>
  <c r="U253" s="1"/>
  <c r="O252"/>
  <c r="P252" s="1"/>
  <c r="Q252" s="1"/>
  <c r="R252" s="1"/>
  <c r="S252" s="1"/>
  <c r="T252" s="1"/>
  <c r="U252" s="1"/>
  <c r="O251"/>
  <c r="P251" s="1"/>
  <c r="Q251" s="1"/>
  <c r="R251" s="1"/>
  <c r="S251" s="1"/>
  <c r="T251" s="1"/>
  <c r="U251" s="1"/>
  <c r="O250"/>
  <c r="P250" s="1"/>
  <c r="Q250" s="1"/>
  <c r="R250" s="1"/>
  <c r="S250" s="1"/>
  <c r="T250" s="1"/>
  <c r="U250" s="1"/>
  <c r="O249"/>
  <c r="P249" s="1"/>
  <c r="Q249" s="1"/>
  <c r="R249" s="1"/>
  <c r="S249" s="1"/>
  <c r="T249" s="1"/>
  <c r="U249" s="1"/>
  <c r="O248"/>
  <c r="P248" s="1"/>
  <c r="Q248" s="1"/>
  <c r="R248" s="1"/>
  <c r="S248" s="1"/>
  <c r="T248" s="1"/>
  <c r="U248" s="1"/>
  <c r="O247"/>
  <c r="P247" s="1"/>
  <c r="Q247" s="1"/>
  <c r="R247" s="1"/>
  <c r="S247" s="1"/>
  <c r="T247" s="1"/>
  <c r="U247" s="1"/>
  <c r="O246"/>
  <c r="P246" s="1"/>
  <c r="Q246" s="1"/>
  <c r="R246" s="1"/>
  <c r="S246" s="1"/>
  <c r="T246" s="1"/>
  <c r="U246" s="1"/>
  <c r="Q245"/>
  <c r="R245" s="1"/>
  <c r="S245" s="1"/>
  <c r="T245" s="1"/>
  <c r="U245" s="1"/>
  <c r="O245"/>
  <c r="P245" s="1"/>
  <c r="O244"/>
  <c r="P244" s="1"/>
  <c r="Q244" s="1"/>
  <c r="R244" s="1"/>
  <c r="S244" s="1"/>
  <c r="T244" s="1"/>
  <c r="U244" s="1"/>
  <c r="O243"/>
  <c r="P243" s="1"/>
  <c r="Q243" s="1"/>
  <c r="R243" s="1"/>
  <c r="S243" s="1"/>
  <c r="T243" s="1"/>
  <c r="U243" s="1"/>
  <c r="O242"/>
  <c r="P242" s="1"/>
  <c r="Q242" s="1"/>
  <c r="R242" s="1"/>
  <c r="S242" s="1"/>
  <c r="T242" s="1"/>
  <c r="U242" s="1"/>
  <c r="O241"/>
  <c r="P241" s="1"/>
  <c r="Q241" s="1"/>
  <c r="R241" s="1"/>
  <c r="S241" s="1"/>
  <c r="T241" s="1"/>
  <c r="U241" s="1"/>
  <c r="O240"/>
  <c r="P240" s="1"/>
  <c r="Q240" s="1"/>
  <c r="R240" s="1"/>
  <c r="S240" s="1"/>
  <c r="T240" s="1"/>
  <c r="U240" s="1"/>
  <c r="O239"/>
  <c r="P239" s="1"/>
  <c r="Q239" s="1"/>
  <c r="R239" s="1"/>
  <c r="S239" s="1"/>
  <c r="T239" s="1"/>
  <c r="U239" s="1"/>
  <c r="O238"/>
  <c r="P238" s="1"/>
  <c r="Q238" s="1"/>
  <c r="R238" s="1"/>
  <c r="S238" s="1"/>
  <c r="T238" s="1"/>
  <c r="U238" s="1"/>
  <c r="O237"/>
  <c r="P237" s="1"/>
  <c r="Q237" s="1"/>
  <c r="R237" s="1"/>
  <c r="S237" s="1"/>
  <c r="T237" s="1"/>
  <c r="U237" s="1"/>
  <c r="O236"/>
  <c r="P236" s="1"/>
  <c r="Q236" s="1"/>
  <c r="R236" s="1"/>
  <c r="S236" s="1"/>
  <c r="T236" s="1"/>
  <c r="U236" s="1"/>
  <c r="O235"/>
  <c r="P235" s="1"/>
  <c r="Q235" s="1"/>
  <c r="R235" s="1"/>
  <c r="S235" s="1"/>
  <c r="T235" s="1"/>
  <c r="U235" s="1"/>
  <c r="O234"/>
  <c r="P234" s="1"/>
  <c r="Q234" s="1"/>
  <c r="R234" s="1"/>
  <c r="S234" s="1"/>
  <c r="T234" s="1"/>
  <c r="U234" s="1"/>
  <c r="O233"/>
  <c r="P233" s="1"/>
  <c r="Q233" s="1"/>
  <c r="R233" s="1"/>
  <c r="S233" s="1"/>
  <c r="T233" s="1"/>
  <c r="U233" s="1"/>
  <c r="O232"/>
  <c r="P232" s="1"/>
  <c r="Q232" s="1"/>
  <c r="R232" s="1"/>
  <c r="S232" s="1"/>
  <c r="T232" s="1"/>
  <c r="U232" s="1"/>
  <c r="O231"/>
  <c r="P231" s="1"/>
  <c r="Q231" s="1"/>
  <c r="R231" s="1"/>
  <c r="S231" s="1"/>
  <c r="T231" s="1"/>
  <c r="U231" s="1"/>
  <c r="O230"/>
  <c r="P230" s="1"/>
  <c r="Q230" s="1"/>
  <c r="R230" s="1"/>
  <c r="S230" s="1"/>
  <c r="T230" s="1"/>
  <c r="U230" s="1"/>
  <c r="P229"/>
  <c r="Q229" s="1"/>
  <c r="R229" s="1"/>
  <c r="S229" s="1"/>
  <c r="T229" s="1"/>
  <c r="U229" s="1"/>
  <c r="O229"/>
  <c r="O228"/>
  <c r="P228" s="1"/>
  <c r="Q228" s="1"/>
  <c r="R228" s="1"/>
  <c r="S228" s="1"/>
  <c r="T228" s="1"/>
  <c r="U228" s="1"/>
  <c r="P227"/>
  <c r="Q227" s="1"/>
  <c r="R227" s="1"/>
  <c r="S227" s="1"/>
  <c r="T227" s="1"/>
  <c r="U227" s="1"/>
  <c r="O227"/>
  <c r="O226"/>
  <c r="P226" s="1"/>
  <c r="Q226" s="1"/>
  <c r="R226" s="1"/>
  <c r="S226" s="1"/>
  <c r="T226" s="1"/>
  <c r="U226" s="1"/>
  <c r="O225"/>
  <c r="P225" s="1"/>
  <c r="Q225" s="1"/>
  <c r="R225" s="1"/>
  <c r="S225" s="1"/>
  <c r="T225" s="1"/>
  <c r="U225" s="1"/>
  <c r="O224"/>
  <c r="P224" s="1"/>
  <c r="Q224" s="1"/>
  <c r="R224" s="1"/>
  <c r="S224" s="1"/>
  <c r="T224" s="1"/>
  <c r="U224" s="1"/>
  <c r="O223"/>
  <c r="P223" s="1"/>
  <c r="Q223" s="1"/>
  <c r="R223" s="1"/>
  <c r="S223" s="1"/>
  <c r="T223" s="1"/>
  <c r="U223" s="1"/>
  <c r="O222"/>
  <c r="P222" s="1"/>
  <c r="Q222" s="1"/>
  <c r="R222" s="1"/>
  <c r="S222" s="1"/>
  <c r="T222" s="1"/>
  <c r="U222" s="1"/>
  <c r="O221"/>
  <c r="P221" s="1"/>
  <c r="Q221" s="1"/>
  <c r="R221" s="1"/>
  <c r="S221" s="1"/>
  <c r="T221" s="1"/>
  <c r="U221" s="1"/>
  <c r="O220"/>
  <c r="P220" s="1"/>
  <c r="Q220" s="1"/>
  <c r="R220" s="1"/>
  <c r="S220" s="1"/>
  <c r="T220" s="1"/>
  <c r="U220" s="1"/>
  <c r="O219"/>
  <c r="P219" s="1"/>
  <c r="Q219" s="1"/>
  <c r="R219" s="1"/>
  <c r="S219" s="1"/>
  <c r="T219" s="1"/>
  <c r="U219" s="1"/>
  <c r="O218"/>
  <c r="P218" s="1"/>
  <c r="Q218" s="1"/>
  <c r="R218" s="1"/>
  <c r="S218" s="1"/>
  <c r="T218" s="1"/>
  <c r="U218" s="1"/>
  <c r="O217"/>
  <c r="P217" s="1"/>
  <c r="Q217" s="1"/>
  <c r="R217" s="1"/>
  <c r="S217" s="1"/>
  <c r="T217" s="1"/>
  <c r="U217" s="1"/>
  <c r="O216"/>
  <c r="P216" s="1"/>
  <c r="Q216" s="1"/>
  <c r="R216" s="1"/>
  <c r="S216" s="1"/>
  <c r="T216" s="1"/>
  <c r="U216" s="1"/>
  <c r="O215"/>
  <c r="P215" s="1"/>
  <c r="Q215" s="1"/>
  <c r="R215" s="1"/>
  <c r="S215" s="1"/>
  <c r="T215" s="1"/>
  <c r="U215" s="1"/>
  <c r="O214"/>
  <c r="P214" s="1"/>
  <c r="Q214" s="1"/>
  <c r="R214" s="1"/>
  <c r="S214" s="1"/>
  <c r="T214" s="1"/>
  <c r="U214" s="1"/>
  <c r="P213"/>
  <c r="Q213" s="1"/>
  <c r="R213" s="1"/>
  <c r="S213" s="1"/>
  <c r="T213" s="1"/>
  <c r="U213" s="1"/>
  <c r="O213"/>
  <c r="O212"/>
  <c r="P212" s="1"/>
  <c r="Q212" s="1"/>
  <c r="R212" s="1"/>
  <c r="S212" s="1"/>
  <c r="T212" s="1"/>
  <c r="U212" s="1"/>
  <c r="O211"/>
  <c r="P211" s="1"/>
  <c r="Q211" s="1"/>
  <c r="R211" s="1"/>
  <c r="S211" s="1"/>
  <c r="T211" s="1"/>
  <c r="U211" s="1"/>
  <c r="O210"/>
  <c r="P210" s="1"/>
  <c r="Q210" s="1"/>
  <c r="R210" s="1"/>
  <c r="S210" s="1"/>
  <c r="T210" s="1"/>
  <c r="U210" s="1"/>
  <c r="O209"/>
  <c r="P209" s="1"/>
  <c r="Q209" s="1"/>
  <c r="R209" s="1"/>
  <c r="S209" s="1"/>
  <c r="T209" s="1"/>
  <c r="U209" s="1"/>
  <c r="O208"/>
  <c r="P208" s="1"/>
  <c r="Q208" s="1"/>
  <c r="R208" s="1"/>
  <c r="S208" s="1"/>
  <c r="T208" s="1"/>
  <c r="U208" s="1"/>
  <c r="O207"/>
  <c r="P207" s="1"/>
  <c r="Q207" s="1"/>
  <c r="R207" s="1"/>
  <c r="S207" s="1"/>
  <c r="T207" s="1"/>
  <c r="U207" s="1"/>
  <c r="O206"/>
  <c r="P206" s="1"/>
  <c r="Q206" s="1"/>
  <c r="R206" s="1"/>
  <c r="S206" s="1"/>
  <c r="T206" s="1"/>
  <c r="U206" s="1"/>
  <c r="O205"/>
  <c r="P205" s="1"/>
  <c r="Q205" s="1"/>
  <c r="R205" s="1"/>
  <c r="S205" s="1"/>
  <c r="T205" s="1"/>
  <c r="U205" s="1"/>
  <c r="O204"/>
  <c r="P204" s="1"/>
  <c r="Q204" s="1"/>
  <c r="R204" s="1"/>
  <c r="S204" s="1"/>
  <c r="T204" s="1"/>
  <c r="U204" s="1"/>
  <c r="O203"/>
  <c r="P203" s="1"/>
  <c r="Q203" s="1"/>
  <c r="R203" s="1"/>
  <c r="S203" s="1"/>
  <c r="T203" s="1"/>
  <c r="U203" s="1"/>
  <c r="O202"/>
  <c r="P202" s="1"/>
  <c r="Q202" s="1"/>
  <c r="R202" s="1"/>
  <c r="S202" s="1"/>
  <c r="T202" s="1"/>
  <c r="U202" s="1"/>
  <c r="O201"/>
  <c r="P201" s="1"/>
  <c r="Q201" s="1"/>
  <c r="R201" s="1"/>
  <c r="S201" s="1"/>
  <c r="T201" s="1"/>
  <c r="U201" s="1"/>
  <c r="O200"/>
  <c r="P200" s="1"/>
  <c r="Q200" s="1"/>
  <c r="R200" s="1"/>
  <c r="S200" s="1"/>
  <c r="T200" s="1"/>
  <c r="U200" s="1"/>
  <c r="O199"/>
  <c r="P199" s="1"/>
  <c r="Q199" s="1"/>
  <c r="R199" s="1"/>
  <c r="S199" s="1"/>
  <c r="T199" s="1"/>
  <c r="U199" s="1"/>
  <c r="O198"/>
  <c r="P198" s="1"/>
  <c r="Q198" s="1"/>
  <c r="R198" s="1"/>
  <c r="S198" s="1"/>
  <c r="T198" s="1"/>
  <c r="U198" s="1"/>
  <c r="P197"/>
  <c r="Q197" s="1"/>
  <c r="R197" s="1"/>
  <c r="S197" s="1"/>
  <c r="T197" s="1"/>
  <c r="U197" s="1"/>
  <c r="O197"/>
  <c r="O196"/>
  <c r="P196" s="1"/>
  <c r="Q196" s="1"/>
  <c r="R196" s="1"/>
  <c r="S196" s="1"/>
  <c r="T196" s="1"/>
  <c r="U196" s="1"/>
  <c r="P195"/>
  <c r="Q195" s="1"/>
  <c r="R195" s="1"/>
  <c r="S195" s="1"/>
  <c r="T195" s="1"/>
  <c r="U195" s="1"/>
  <c r="O195"/>
  <c r="O194"/>
  <c r="P194" s="1"/>
  <c r="Q194" s="1"/>
  <c r="R194" s="1"/>
  <c r="S194" s="1"/>
  <c r="T194" s="1"/>
  <c r="U194" s="1"/>
  <c r="O193"/>
  <c r="P193" s="1"/>
  <c r="Q193" s="1"/>
  <c r="R193" s="1"/>
  <c r="S193" s="1"/>
  <c r="T193" s="1"/>
  <c r="U193" s="1"/>
  <c r="O192"/>
  <c r="P192" s="1"/>
  <c r="Q192" s="1"/>
  <c r="R192" s="1"/>
  <c r="S192" s="1"/>
  <c r="T192" s="1"/>
  <c r="U192" s="1"/>
  <c r="O191"/>
  <c r="P191" s="1"/>
  <c r="Q191" s="1"/>
  <c r="R191" s="1"/>
  <c r="S191" s="1"/>
  <c r="T191" s="1"/>
  <c r="U191" s="1"/>
  <c r="O190"/>
  <c r="P190" s="1"/>
  <c r="Q190" s="1"/>
  <c r="R190" s="1"/>
  <c r="S190" s="1"/>
  <c r="T190" s="1"/>
  <c r="U190" s="1"/>
  <c r="O189"/>
  <c r="P189" s="1"/>
  <c r="Q189" s="1"/>
  <c r="R189" s="1"/>
  <c r="S189" s="1"/>
  <c r="T189" s="1"/>
  <c r="U189" s="1"/>
  <c r="O188"/>
  <c r="P188" s="1"/>
  <c r="Q188" s="1"/>
  <c r="R188" s="1"/>
  <c r="S188" s="1"/>
  <c r="T188" s="1"/>
  <c r="U188" s="1"/>
  <c r="O187"/>
  <c r="P187" s="1"/>
  <c r="Q187" s="1"/>
  <c r="R187" s="1"/>
  <c r="S187" s="1"/>
  <c r="T187" s="1"/>
  <c r="U187" s="1"/>
  <c r="O186"/>
  <c r="P186" s="1"/>
  <c r="Q186" s="1"/>
  <c r="R186" s="1"/>
  <c r="S186" s="1"/>
  <c r="T186" s="1"/>
  <c r="U186" s="1"/>
  <c r="O185"/>
  <c r="P185" s="1"/>
  <c r="Q185" s="1"/>
  <c r="R185" s="1"/>
  <c r="S185" s="1"/>
  <c r="T185" s="1"/>
  <c r="U185" s="1"/>
  <c r="O184"/>
  <c r="P184" s="1"/>
  <c r="Q184" s="1"/>
  <c r="R184" s="1"/>
  <c r="S184" s="1"/>
  <c r="T184" s="1"/>
  <c r="U184" s="1"/>
  <c r="O183"/>
  <c r="P183" s="1"/>
  <c r="Q183" s="1"/>
  <c r="R183" s="1"/>
  <c r="S183" s="1"/>
  <c r="T183" s="1"/>
  <c r="U183" s="1"/>
  <c r="O182"/>
  <c r="P182" s="1"/>
  <c r="Q182" s="1"/>
  <c r="R182" s="1"/>
  <c r="S182" s="1"/>
  <c r="T182" s="1"/>
  <c r="U182" s="1"/>
  <c r="O181"/>
  <c r="P181" s="1"/>
  <c r="Q181" s="1"/>
  <c r="R181" s="1"/>
  <c r="S181" s="1"/>
  <c r="T181" s="1"/>
  <c r="U181" s="1"/>
  <c r="O180"/>
  <c r="P180" s="1"/>
  <c r="Q180" s="1"/>
  <c r="R180" s="1"/>
  <c r="S180" s="1"/>
  <c r="T180" s="1"/>
  <c r="U180" s="1"/>
  <c r="O179"/>
  <c r="P179" s="1"/>
  <c r="Q179" s="1"/>
  <c r="R179" s="1"/>
  <c r="S179" s="1"/>
  <c r="T179" s="1"/>
  <c r="U179" s="1"/>
  <c r="O178"/>
  <c r="P178" s="1"/>
  <c r="Q178" s="1"/>
  <c r="R178" s="1"/>
  <c r="S178" s="1"/>
  <c r="T178" s="1"/>
  <c r="U178" s="1"/>
  <c r="O177"/>
  <c r="P177" s="1"/>
  <c r="Q177" s="1"/>
  <c r="R177" s="1"/>
  <c r="S177" s="1"/>
  <c r="T177" s="1"/>
  <c r="U177" s="1"/>
  <c r="O176"/>
  <c r="P176" s="1"/>
  <c r="Q176" s="1"/>
  <c r="R176" s="1"/>
  <c r="S176" s="1"/>
  <c r="T176" s="1"/>
  <c r="U176" s="1"/>
  <c r="O175"/>
  <c r="P175" s="1"/>
  <c r="Q175" s="1"/>
  <c r="R175" s="1"/>
  <c r="S175" s="1"/>
  <c r="T175" s="1"/>
  <c r="U175" s="1"/>
  <c r="O174"/>
  <c r="P174" s="1"/>
  <c r="Q174" s="1"/>
  <c r="R174" s="1"/>
  <c r="S174" s="1"/>
  <c r="T174" s="1"/>
  <c r="U174" s="1"/>
  <c r="O173"/>
  <c r="P173" s="1"/>
  <c r="Q173" s="1"/>
  <c r="R173" s="1"/>
  <c r="S173" s="1"/>
  <c r="T173" s="1"/>
  <c r="U173" s="1"/>
  <c r="O172"/>
  <c r="P172" s="1"/>
  <c r="Q172" s="1"/>
  <c r="R172" s="1"/>
  <c r="S172" s="1"/>
  <c r="T172" s="1"/>
  <c r="U172" s="1"/>
  <c r="O171"/>
  <c r="P171" s="1"/>
  <c r="Q171" s="1"/>
  <c r="R171" s="1"/>
  <c r="S171" s="1"/>
  <c r="T171" s="1"/>
  <c r="U171" s="1"/>
  <c r="O170"/>
  <c r="P170" s="1"/>
  <c r="Q170" s="1"/>
  <c r="R170" s="1"/>
  <c r="S170" s="1"/>
  <c r="T170" s="1"/>
  <c r="U170" s="1"/>
  <c r="O169"/>
  <c r="P169" s="1"/>
  <c r="Q169" s="1"/>
  <c r="R169" s="1"/>
  <c r="S169" s="1"/>
  <c r="T169" s="1"/>
  <c r="U169" s="1"/>
  <c r="O168"/>
  <c r="P168" s="1"/>
  <c r="Q168" s="1"/>
  <c r="R168" s="1"/>
  <c r="S168" s="1"/>
  <c r="T168" s="1"/>
  <c r="U168" s="1"/>
  <c r="O167"/>
  <c r="P167" s="1"/>
  <c r="Q167" s="1"/>
  <c r="R167" s="1"/>
  <c r="S167" s="1"/>
  <c r="T167" s="1"/>
  <c r="U167" s="1"/>
  <c r="O166"/>
  <c r="P166" s="1"/>
  <c r="Q166" s="1"/>
  <c r="R166" s="1"/>
  <c r="S166" s="1"/>
  <c r="T166" s="1"/>
  <c r="U166" s="1"/>
  <c r="O165"/>
  <c r="P165" s="1"/>
  <c r="Q165" s="1"/>
  <c r="R165" s="1"/>
  <c r="S165" s="1"/>
  <c r="T165" s="1"/>
  <c r="U165" s="1"/>
  <c r="O164"/>
  <c r="P164" s="1"/>
  <c r="Q164" s="1"/>
  <c r="R164" s="1"/>
  <c r="S164" s="1"/>
  <c r="T164" s="1"/>
  <c r="U164" s="1"/>
  <c r="O163"/>
  <c r="P163" s="1"/>
  <c r="Q163" s="1"/>
  <c r="R163" s="1"/>
  <c r="S163" s="1"/>
  <c r="T163" s="1"/>
  <c r="U163" s="1"/>
  <c r="O162"/>
  <c r="P162" s="1"/>
  <c r="Q162" s="1"/>
  <c r="R162" s="1"/>
  <c r="S162" s="1"/>
  <c r="T162" s="1"/>
  <c r="U162" s="1"/>
  <c r="O161"/>
  <c r="P161" s="1"/>
  <c r="Q161" s="1"/>
  <c r="R161" s="1"/>
  <c r="S161" s="1"/>
  <c r="T161" s="1"/>
  <c r="U161" s="1"/>
  <c r="O160"/>
  <c r="P160" s="1"/>
  <c r="Q160" s="1"/>
  <c r="R160" s="1"/>
  <c r="S160" s="1"/>
  <c r="T160" s="1"/>
  <c r="U160" s="1"/>
  <c r="O159"/>
  <c r="P159" s="1"/>
  <c r="Q159" s="1"/>
  <c r="R159" s="1"/>
  <c r="S159" s="1"/>
  <c r="T159" s="1"/>
  <c r="U159" s="1"/>
  <c r="O158"/>
  <c r="P158" s="1"/>
  <c r="Q158" s="1"/>
  <c r="R158" s="1"/>
  <c r="S158" s="1"/>
  <c r="T158" s="1"/>
  <c r="U158" s="1"/>
  <c r="O157"/>
  <c r="P157" s="1"/>
  <c r="Q157" s="1"/>
  <c r="R157" s="1"/>
  <c r="S157" s="1"/>
  <c r="T157" s="1"/>
  <c r="U157" s="1"/>
  <c r="O156"/>
  <c r="P156" s="1"/>
  <c r="Q156" s="1"/>
  <c r="R156" s="1"/>
  <c r="S156" s="1"/>
  <c r="T156" s="1"/>
  <c r="U156" s="1"/>
  <c r="O155"/>
  <c r="P155" s="1"/>
  <c r="Q155" s="1"/>
  <c r="R155" s="1"/>
  <c r="S155" s="1"/>
  <c r="T155" s="1"/>
  <c r="U155" s="1"/>
  <c r="O154"/>
  <c r="P154" s="1"/>
  <c r="Q154" s="1"/>
  <c r="R154" s="1"/>
  <c r="S154" s="1"/>
  <c r="T154" s="1"/>
  <c r="U154" s="1"/>
  <c r="O153"/>
  <c r="P153" s="1"/>
  <c r="Q153" s="1"/>
  <c r="R153" s="1"/>
  <c r="S153" s="1"/>
  <c r="T153" s="1"/>
  <c r="U153" s="1"/>
  <c r="O152"/>
  <c r="P152" s="1"/>
  <c r="Q152" s="1"/>
  <c r="R152" s="1"/>
  <c r="S152" s="1"/>
  <c r="T152" s="1"/>
  <c r="U152" s="1"/>
  <c r="O151"/>
  <c r="P151" s="1"/>
  <c r="Q151" s="1"/>
  <c r="R151" s="1"/>
  <c r="S151" s="1"/>
  <c r="T151" s="1"/>
  <c r="U151" s="1"/>
  <c r="O150"/>
  <c r="P150" s="1"/>
  <c r="Q150" s="1"/>
  <c r="R150" s="1"/>
  <c r="S150" s="1"/>
  <c r="T150" s="1"/>
  <c r="U150" s="1"/>
  <c r="O149"/>
  <c r="P149" s="1"/>
  <c r="Q149" s="1"/>
  <c r="R149" s="1"/>
  <c r="S149" s="1"/>
  <c r="T149" s="1"/>
  <c r="U149" s="1"/>
  <c r="O148"/>
  <c r="P148" s="1"/>
  <c r="Q148" s="1"/>
  <c r="R148" s="1"/>
  <c r="S148" s="1"/>
  <c r="T148" s="1"/>
  <c r="U148" s="1"/>
  <c r="O147"/>
  <c r="P147" s="1"/>
  <c r="Q147" s="1"/>
  <c r="R147" s="1"/>
  <c r="S147" s="1"/>
  <c r="T147" s="1"/>
  <c r="U147" s="1"/>
  <c r="O146"/>
  <c r="P146" s="1"/>
  <c r="Q146" s="1"/>
  <c r="R146" s="1"/>
  <c r="S146" s="1"/>
  <c r="T146" s="1"/>
  <c r="U146" s="1"/>
  <c r="O145"/>
  <c r="P145" s="1"/>
  <c r="Q145" s="1"/>
  <c r="R145" s="1"/>
  <c r="S145" s="1"/>
  <c r="T145" s="1"/>
  <c r="U145" s="1"/>
  <c r="O144"/>
  <c r="P144" s="1"/>
  <c r="Q144" s="1"/>
  <c r="R144" s="1"/>
  <c r="S144" s="1"/>
  <c r="T144" s="1"/>
  <c r="U144" s="1"/>
  <c r="O143"/>
  <c r="P143" s="1"/>
  <c r="Q143" s="1"/>
  <c r="R143" s="1"/>
  <c r="S143" s="1"/>
  <c r="T143" s="1"/>
  <c r="U143" s="1"/>
  <c r="O142"/>
  <c r="P142" s="1"/>
  <c r="Q142" s="1"/>
  <c r="R142" s="1"/>
  <c r="S142" s="1"/>
  <c r="T142" s="1"/>
  <c r="U142" s="1"/>
  <c r="O141"/>
  <c r="P141" s="1"/>
  <c r="Q141" s="1"/>
  <c r="R141" s="1"/>
  <c r="S141" s="1"/>
  <c r="T141" s="1"/>
  <c r="U141" s="1"/>
  <c r="O140"/>
  <c r="P140" s="1"/>
  <c r="Q140" s="1"/>
  <c r="R140" s="1"/>
  <c r="S140" s="1"/>
  <c r="T140" s="1"/>
  <c r="U140" s="1"/>
  <c r="O139"/>
  <c r="P139" s="1"/>
  <c r="Q139" s="1"/>
  <c r="R139" s="1"/>
  <c r="S139" s="1"/>
  <c r="T139" s="1"/>
  <c r="U139" s="1"/>
  <c r="O138"/>
  <c r="P138" s="1"/>
  <c r="Q138" s="1"/>
  <c r="R138" s="1"/>
  <c r="S138" s="1"/>
  <c r="T138" s="1"/>
  <c r="U138" s="1"/>
  <c r="O137"/>
  <c r="P137" s="1"/>
  <c r="Q137" s="1"/>
  <c r="R137" s="1"/>
  <c r="S137" s="1"/>
  <c r="T137" s="1"/>
  <c r="U137" s="1"/>
  <c r="O136"/>
  <c r="P136" s="1"/>
  <c r="Q136" s="1"/>
  <c r="R136" s="1"/>
  <c r="S136" s="1"/>
  <c r="T136" s="1"/>
  <c r="U136" s="1"/>
  <c r="O135"/>
  <c r="P135" s="1"/>
  <c r="Q135" s="1"/>
  <c r="R135" s="1"/>
  <c r="S135" s="1"/>
  <c r="T135" s="1"/>
  <c r="U135" s="1"/>
  <c r="O134"/>
  <c r="P134" s="1"/>
  <c r="Q134" s="1"/>
  <c r="R134" s="1"/>
  <c r="S134" s="1"/>
  <c r="T134" s="1"/>
  <c r="U134" s="1"/>
  <c r="O133"/>
  <c r="P133" s="1"/>
  <c r="Q133" s="1"/>
  <c r="R133" s="1"/>
  <c r="S133" s="1"/>
  <c r="T133" s="1"/>
  <c r="U133" s="1"/>
  <c r="O132"/>
  <c r="P132" s="1"/>
  <c r="Q132" s="1"/>
  <c r="R132" s="1"/>
  <c r="S132" s="1"/>
  <c r="T132" s="1"/>
  <c r="U132" s="1"/>
  <c r="O131"/>
  <c r="P131" s="1"/>
  <c r="Q131" s="1"/>
  <c r="R131" s="1"/>
  <c r="S131" s="1"/>
  <c r="T131" s="1"/>
  <c r="U131" s="1"/>
  <c r="O130"/>
  <c r="P130" s="1"/>
  <c r="Q130" s="1"/>
  <c r="R130" s="1"/>
  <c r="S130" s="1"/>
  <c r="T130" s="1"/>
  <c r="U130" s="1"/>
  <c r="O129"/>
  <c r="P129" s="1"/>
  <c r="Q129" s="1"/>
  <c r="R129" s="1"/>
  <c r="S129" s="1"/>
  <c r="T129" s="1"/>
  <c r="U129" s="1"/>
  <c r="O128"/>
  <c r="P128" s="1"/>
  <c r="Q128" s="1"/>
  <c r="R128" s="1"/>
  <c r="S128" s="1"/>
  <c r="T128" s="1"/>
  <c r="U128" s="1"/>
  <c r="O127"/>
  <c r="P127" s="1"/>
  <c r="Q127" s="1"/>
  <c r="R127" s="1"/>
  <c r="S127" s="1"/>
  <c r="T127" s="1"/>
  <c r="U127" s="1"/>
  <c r="O126"/>
  <c r="P126" s="1"/>
  <c r="Q126" s="1"/>
  <c r="R126" s="1"/>
  <c r="S126" s="1"/>
  <c r="T126" s="1"/>
  <c r="U126" s="1"/>
  <c r="O125"/>
  <c r="P125" s="1"/>
  <c r="Q125" s="1"/>
  <c r="R125" s="1"/>
  <c r="S125" s="1"/>
  <c r="T125" s="1"/>
  <c r="U125" s="1"/>
  <c r="O124"/>
  <c r="P124" s="1"/>
  <c r="Q124" s="1"/>
  <c r="R124" s="1"/>
  <c r="S124" s="1"/>
  <c r="T124" s="1"/>
  <c r="U124" s="1"/>
  <c r="O123"/>
  <c r="P123" s="1"/>
  <c r="Q123" s="1"/>
  <c r="R123" s="1"/>
  <c r="S123" s="1"/>
  <c r="T123" s="1"/>
  <c r="U123" s="1"/>
  <c r="O122"/>
  <c r="P122" s="1"/>
  <c r="Q122" s="1"/>
  <c r="R122" s="1"/>
  <c r="S122" s="1"/>
  <c r="T122" s="1"/>
  <c r="U122" s="1"/>
  <c r="O121"/>
  <c r="P121" s="1"/>
  <c r="Q121" s="1"/>
  <c r="R121" s="1"/>
  <c r="S121" s="1"/>
  <c r="T121" s="1"/>
  <c r="U121" s="1"/>
  <c r="O120"/>
  <c r="P120" s="1"/>
  <c r="Q120" s="1"/>
  <c r="R120" s="1"/>
  <c r="S120" s="1"/>
  <c r="T120" s="1"/>
  <c r="U120" s="1"/>
  <c r="O119"/>
  <c r="P119" s="1"/>
  <c r="Q119" s="1"/>
  <c r="R119" s="1"/>
  <c r="S119" s="1"/>
  <c r="T119" s="1"/>
  <c r="U119" s="1"/>
  <c r="O118"/>
  <c r="P118" s="1"/>
  <c r="Q118" s="1"/>
  <c r="R118" s="1"/>
  <c r="S118" s="1"/>
  <c r="T118" s="1"/>
  <c r="U118" s="1"/>
  <c r="O117"/>
  <c r="P117" s="1"/>
  <c r="Q117" s="1"/>
  <c r="R117" s="1"/>
  <c r="S117" s="1"/>
  <c r="T117" s="1"/>
  <c r="U117" s="1"/>
  <c r="O116"/>
  <c r="P116" s="1"/>
  <c r="Q116" s="1"/>
  <c r="R116" s="1"/>
  <c r="S116" s="1"/>
  <c r="T116" s="1"/>
  <c r="U116" s="1"/>
  <c r="O115"/>
  <c r="P115" s="1"/>
  <c r="Q115" s="1"/>
  <c r="R115" s="1"/>
  <c r="S115" s="1"/>
  <c r="T115" s="1"/>
  <c r="U115" s="1"/>
  <c r="O114"/>
  <c r="P114" s="1"/>
  <c r="Q114" s="1"/>
  <c r="R114" s="1"/>
  <c r="S114" s="1"/>
  <c r="T114" s="1"/>
  <c r="U114" s="1"/>
  <c r="O113"/>
  <c r="P113" s="1"/>
  <c r="Q113" s="1"/>
  <c r="R113" s="1"/>
  <c r="S113" s="1"/>
  <c r="T113" s="1"/>
  <c r="U113" s="1"/>
  <c r="O112"/>
  <c r="P112" s="1"/>
  <c r="Q112" s="1"/>
  <c r="R112" s="1"/>
  <c r="S112" s="1"/>
  <c r="T112" s="1"/>
  <c r="U112" s="1"/>
  <c r="O111"/>
  <c r="P111" s="1"/>
  <c r="Q111" s="1"/>
  <c r="R111" s="1"/>
  <c r="S111" s="1"/>
  <c r="T111" s="1"/>
  <c r="U111" s="1"/>
  <c r="O110"/>
  <c r="P110" s="1"/>
  <c r="Q110" s="1"/>
  <c r="R110" s="1"/>
  <c r="S110" s="1"/>
  <c r="T110" s="1"/>
  <c r="U110" s="1"/>
  <c r="O109"/>
  <c r="P109" s="1"/>
  <c r="Q109" s="1"/>
  <c r="R109" s="1"/>
  <c r="S109" s="1"/>
  <c r="T109" s="1"/>
  <c r="U109" s="1"/>
  <c r="O108"/>
  <c r="P108" s="1"/>
  <c r="Q108" s="1"/>
  <c r="R108" s="1"/>
  <c r="S108" s="1"/>
  <c r="T108" s="1"/>
  <c r="U108" s="1"/>
  <c r="O107"/>
  <c r="P107" s="1"/>
  <c r="Q107" s="1"/>
  <c r="R107" s="1"/>
  <c r="S107" s="1"/>
  <c r="T107" s="1"/>
  <c r="U107" s="1"/>
  <c r="O106"/>
  <c r="P106" s="1"/>
  <c r="Q106" s="1"/>
  <c r="R106" s="1"/>
  <c r="S106" s="1"/>
  <c r="T106" s="1"/>
  <c r="U106" s="1"/>
  <c r="O105"/>
  <c r="P105" s="1"/>
  <c r="Q105" s="1"/>
  <c r="R105" s="1"/>
  <c r="S105" s="1"/>
  <c r="T105" s="1"/>
  <c r="U105" s="1"/>
  <c r="O104"/>
  <c r="P104" s="1"/>
  <c r="Q104" s="1"/>
  <c r="R104" s="1"/>
  <c r="S104" s="1"/>
  <c r="T104" s="1"/>
  <c r="U104" s="1"/>
  <c r="O103"/>
  <c r="P103" s="1"/>
  <c r="Q103" s="1"/>
  <c r="R103" s="1"/>
  <c r="S103" s="1"/>
  <c r="T103" s="1"/>
  <c r="U103" s="1"/>
  <c r="O102"/>
  <c r="P102" s="1"/>
  <c r="Q102" s="1"/>
  <c r="R102" s="1"/>
  <c r="S102" s="1"/>
  <c r="T102" s="1"/>
  <c r="U102" s="1"/>
  <c r="O101"/>
  <c r="P101" s="1"/>
  <c r="Q101" s="1"/>
  <c r="R101" s="1"/>
  <c r="S101" s="1"/>
  <c r="T101" s="1"/>
  <c r="U101" s="1"/>
  <c r="O100"/>
  <c r="P100" s="1"/>
  <c r="Q100" s="1"/>
  <c r="R100" s="1"/>
  <c r="S100" s="1"/>
  <c r="T100" s="1"/>
  <c r="U100" s="1"/>
  <c r="O99"/>
  <c r="P99" s="1"/>
  <c r="Q99" s="1"/>
  <c r="R99" s="1"/>
  <c r="S99" s="1"/>
  <c r="T99" s="1"/>
  <c r="U99" s="1"/>
  <c r="O98"/>
  <c r="P98" s="1"/>
  <c r="Q98" s="1"/>
  <c r="R98" s="1"/>
  <c r="S98" s="1"/>
  <c r="T98" s="1"/>
  <c r="U98" s="1"/>
  <c r="O97"/>
  <c r="P97" s="1"/>
  <c r="Q97" s="1"/>
  <c r="R97" s="1"/>
  <c r="S97" s="1"/>
  <c r="T97" s="1"/>
  <c r="U97" s="1"/>
  <c r="O96"/>
  <c r="P96" s="1"/>
  <c r="Q96" s="1"/>
  <c r="R96" s="1"/>
  <c r="S96" s="1"/>
  <c r="T96" s="1"/>
  <c r="U96" s="1"/>
  <c r="O95"/>
  <c r="P95" s="1"/>
  <c r="Q95" s="1"/>
  <c r="R95" s="1"/>
  <c r="S95" s="1"/>
  <c r="T95" s="1"/>
  <c r="U95" s="1"/>
  <c r="O94"/>
  <c r="P94" s="1"/>
  <c r="Q94" s="1"/>
  <c r="R94" s="1"/>
  <c r="S94" s="1"/>
  <c r="T94" s="1"/>
  <c r="U94" s="1"/>
  <c r="O93"/>
  <c r="P93" s="1"/>
  <c r="Q93" s="1"/>
  <c r="R93" s="1"/>
  <c r="S93" s="1"/>
  <c r="T93" s="1"/>
  <c r="U93" s="1"/>
  <c r="O92"/>
  <c r="P92" s="1"/>
  <c r="Q92" s="1"/>
  <c r="R92" s="1"/>
  <c r="S92" s="1"/>
  <c r="T92" s="1"/>
  <c r="U92" s="1"/>
  <c r="O91"/>
  <c r="P91" s="1"/>
  <c r="Q91" s="1"/>
  <c r="R91" s="1"/>
  <c r="S91" s="1"/>
  <c r="T91" s="1"/>
  <c r="U91" s="1"/>
  <c r="O90"/>
  <c r="P90" s="1"/>
  <c r="Q90" s="1"/>
  <c r="R90" s="1"/>
  <c r="S90" s="1"/>
  <c r="T90" s="1"/>
  <c r="U90" s="1"/>
  <c r="O89"/>
  <c r="P89" s="1"/>
  <c r="Q89" s="1"/>
  <c r="R89" s="1"/>
  <c r="S89" s="1"/>
  <c r="T89" s="1"/>
  <c r="U89" s="1"/>
  <c r="O88"/>
  <c r="P88" s="1"/>
  <c r="Q88" s="1"/>
  <c r="R88" s="1"/>
  <c r="S88" s="1"/>
  <c r="T88" s="1"/>
  <c r="U88" s="1"/>
  <c r="O87"/>
  <c r="P87" s="1"/>
  <c r="Q87" s="1"/>
  <c r="R87" s="1"/>
  <c r="S87" s="1"/>
  <c r="T87" s="1"/>
  <c r="U87" s="1"/>
  <c r="O86"/>
  <c r="P86" s="1"/>
  <c r="Q86" s="1"/>
  <c r="R86" s="1"/>
  <c r="S86" s="1"/>
  <c r="T86" s="1"/>
  <c r="U86" s="1"/>
  <c r="O85"/>
  <c r="P85" s="1"/>
  <c r="Q85" s="1"/>
  <c r="R85" s="1"/>
  <c r="S85" s="1"/>
  <c r="T85" s="1"/>
  <c r="U85" s="1"/>
  <c r="O84"/>
  <c r="P84" s="1"/>
  <c r="Q84" s="1"/>
  <c r="R84" s="1"/>
  <c r="S84" s="1"/>
  <c r="T84" s="1"/>
  <c r="U84" s="1"/>
  <c r="O83"/>
  <c r="P83" s="1"/>
  <c r="Q83" s="1"/>
  <c r="R83" s="1"/>
  <c r="S83" s="1"/>
  <c r="T83" s="1"/>
  <c r="U83" s="1"/>
  <c r="O82"/>
  <c r="P82" s="1"/>
  <c r="Q82" s="1"/>
  <c r="R82" s="1"/>
  <c r="S82" s="1"/>
  <c r="T82" s="1"/>
  <c r="U82" s="1"/>
  <c r="O81"/>
  <c r="P81" s="1"/>
  <c r="Q81" s="1"/>
  <c r="R81" s="1"/>
  <c r="S81" s="1"/>
  <c r="T81" s="1"/>
  <c r="U81" s="1"/>
  <c r="O80"/>
  <c r="P80" s="1"/>
  <c r="Q80" s="1"/>
  <c r="R80" s="1"/>
  <c r="S80" s="1"/>
  <c r="T80" s="1"/>
  <c r="U80" s="1"/>
  <c r="O79"/>
  <c r="P79" s="1"/>
  <c r="Q79" s="1"/>
  <c r="R79" s="1"/>
  <c r="S79" s="1"/>
  <c r="T79" s="1"/>
  <c r="U79" s="1"/>
  <c r="O78"/>
  <c r="P78" s="1"/>
  <c r="Q78" s="1"/>
  <c r="R78" s="1"/>
  <c r="S78" s="1"/>
  <c r="T78" s="1"/>
  <c r="U78" s="1"/>
  <c r="O77"/>
  <c r="P77" s="1"/>
  <c r="Q77" s="1"/>
  <c r="R77" s="1"/>
  <c r="S77" s="1"/>
  <c r="T77" s="1"/>
  <c r="U77" s="1"/>
  <c r="O76"/>
  <c r="P76" s="1"/>
  <c r="O75"/>
  <c r="AJ75" s="1"/>
  <c r="O74"/>
  <c r="P74" s="1"/>
  <c r="O73"/>
  <c r="AJ73" s="1"/>
  <c r="O72"/>
  <c r="P72" s="1"/>
  <c r="O71"/>
  <c r="AJ71" s="1"/>
  <c r="O70"/>
  <c r="P70" s="1"/>
  <c r="O69"/>
  <c r="AJ69" s="1"/>
  <c r="O68"/>
  <c r="P68" s="1"/>
  <c r="O67"/>
  <c r="AJ67" s="1"/>
  <c r="O66"/>
  <c r="P66" s="1"/>
  <c r="O65"/>
  <c r="AJ65" s="1"/>
  <c r="O64"/>
  <c r="P64" s="1"/>
  <c r="O63"/>
  <c r="AJ63" s="1"/>
  <c r="O62"/>
  <c r="P62" s="1"/>
  <c r="O61"/>
  <c r="AJ61" s="1"/>
  <c r="O60"/>
  <c r="P60" s="1"/>
  <c r="O59"/>
  <c r="AJ59" s="1"/>
  <c r="O58"/>
  <c r="P58" s="1"/>
  <c r="O57"/>
  <c r="AJ57" s="1"/>
  <c r="O56"/>
  <c r="P56" s="1"/>
  <c r="O55"/>
  <c r="AJ55" s="1"/>
  <c r="O54"/>
  <c r="P54" s="1"/>
  <c r="O53"/>
  <c r="AJ53" s="1"/>
  <c r="O52"/>
  <c r="P52" s="1"/>
  <c r="O51"/>
  <c r="AJ51" s="1"/>
  <c r="O50"/>
  <c r="P50" s="1"/>
  <c r="O49"/>
  <c r="AJ49" s="1"/>
  <c r="O48"/>
  <c r="P48" s="1"/>
  <c r="O47"/>
  <c r="AJ47" s="1"/>
  <c r="O46"/>
  <c r="AJ46" s="1"/>
  <c r="O45"/>
  <c r="O44"/>
  <c r="AJ44" s="1"/>
  <c r="O43"/>
  <c r="O42"/>
  <c r="AJ42" s="1"/>
  <c r="O41"/>
  <c r="O40"/>
  <c r="P40" s="1"/>
  <c r="O39"/>
  <c r="O38"/>
  <c r="AJ38" s="1"/>
  <c r="O37"/>
  <c r="P36"/>
  <c r="Q36" s="1"/>
  <c r="O36"/>
  <c r="AC36" s="1"/>
  <c r="O35"/>
  <c r="P35" s="1"/>
  <c r="O34"/>
  <c r="AC34" s="1"/>
  <c r="O33"/>
  <c r="P33" s="1"/>
  <c r="O32"/>
  <c r="AC32" s="1"/>
  <c r="O31"/>
  <c r="P31" s="1"/>
  <c r="P30"/>
  <c r="Q30" s="1"/>
  <c r="O30"/>
  <c r="AC30" s="1"/>
  <c r="O29"/>
  <c r="P29" s="1"/>
  <c r="O28"/>
  <c r="AC28" s="1"/>
  <c r="O27"/>
  <c r="P27" s="1"/>
  <c r="O26"/>
  <c r="AC26" s="1"/>
  <c r="O25"/>
  <c r="P25" s="1"/>
  <c r="O24"/>
  <c r="AC24" s="1"/>
  <c r="O23"/>
  <c r="P23" s="1"/>
  <c r="O22"/>
  <c r="AC22" s="1"/>
  <c r="O21"/>
  <c r="P21" s="1"/>
  <c r="P20"/>
  <c r="Q20" s="1"/>
  <c r="O20"/>
  <c r="AC20" s="1"/>
  <c r="O19"/>
  <c r="P19" s="1"/>
  <c r="O18"/>
  <c r="AC18" s="1"/>
  <c r="O17"/>
  <c r="P17" s="1"/>
  <c r="O16"/>
  <c r="AC16" s="1"/>
  <c r="O15"/>
  <c r="P15" s="1"/>
  <c r="O14"/>
  <c r="AC14" s="1"/>
  <c r="O13"/>
  <c r="P13" s="1"/>
  <c r="O12"/>
  <c r="AC12" s="1"/>
  <c r="O11"/>
  <c r="P11" s="1"/>
  <c r="O10"/>
  <c r="AC10" s="1"/>
  <c r="P9"/>
  <c r="Q9" s="1"/>
  <c r="O9"/>
  <c r="AC9" s="1"/>
  <c r="AW484" l="1"/>
  <c r="AZ12"/>
  <c r="AZ16"/>
  <c r="AZ20"/>
  <c r="AZ24"/>
  <c r="AZ28"/>
  <c r="AZ32"/>
  <c r="AZ36"/>
  <c r="AZ40"/>
  <c r="AZ44"/>
  <c r="AZ48"/>
  <c r="AZ52"/>
  <c r="AZ56"/>
  <c r="AZ60"/>
  <c r="AZ64"/>
  <c r="AZ68"/>
  <c r="AZ72"/>
  <c r="AZ76"/>
  <c r="P46"/>
  <c r="P28"/>
  <c r="Q28" s="1"/>
  <c r="P44"/>
  <c r="AK44" s="1"/>
  <c r="AX484"/>
  <c r="AY75"/>
  <c r="AJ40"/>
  <c r="W485"/>
  <c r="W504" s="1"/>
  <c r="AV484"/>
  <c r="AZ13"/>
  <c r="AZ17"/>
  <c r="AZ21"/>
  <c r="AZ25"/>
  <c r="AZ29"/>
  <c r="AZ33"/>
  <c r="AZ37"/>
  <c r="AZ41"/>
  <c r="AZ45"/>
  <c r="AZ49"/>
  <c r="AZ53"/>
  <c r="AZ57"/>
  <c r="AZ61"/>
  <c r="AZ65"/>
  <c r="AZ69"/>
  <c r="AZ73"/>
  <c r="AA485"/>
  <c r="AA504" s="1"/>
  <c r="P22"/>
  <c r="Q22" s="1"/>
  <c r="P38"/>
  <c r="AK38" s="1"/>
  <c r="Z485"/>
  <c r="Z504" s="1"/>
  <c r="AY10"/>
  <c r="AY14"/>
  <c r="AY18"/>
  <c r="AY22"/>
  <c r="AY26"/>
  <c r="AY30"/>
  <c r="AY34"/>
  <c r="AY38"/>
  <c r="AY42"/>
  <c r="AY46"/>
  <c r="AY50"/>
  <c r="AY54"/>
  <c r="AY58"/>
  <c r="AY62"/>
  <c r="AY66"/>
  <c r="AY70"/>
  <c r="AY74"/>
  <c r="Q40"/>
  <c r="AK40"/>
  <c r="R20"/>
  <c r="AE20"/>
  <c r="R28"/>
  <c r="AE28"/>
  <c r="P39"/>
  <c r="AJ39"/>
  <c r="Q13"/>
  <c r="AD13"/>
  <c r="R22"/>
  <c r="AE22"/>
  <c r="R30"/>
  <c r="AE30"/>
  <c r="Q38"/>
  <c r="Q50"/>
  <c r="AK50"/>
  <c r="Q56"/>
  <c r="AK56"/>
  <c r="Q60"/>
  <c r="AK60"/>
  <c r="Q66"/>
  <c r="AK66"/>
  <c r="Q70"/>
  <c r="AK70"/>
  <c r="Q72"/>
  <c r="AK72"/>
  <c r="Q76"/>
  <c r="AK76"/>
  <c r="Q19"/>
  <c r="AD19"/>
  <c r="Q27"/>
  <c r="AD27"/>
  <c r="Q35"/>
  <c r="AD35"/>
  <c r="P43"/>
  <c r="AJ43"/>
  <c r="P24"/>
  <c r="P32"/>
  <c r="AD9"/>
  <c r="AC11"/>
  <c r="AC19"/>
  <c r="AC27"/>
  <c r="AC35"/>
  <c r="AJ52"/>
  <c r="AJ60"/>
  <c r="AJ68"/>
  <c r="AJ76"/>
  <c r="Y485"/>
  <c r="Y504" s="1"/>
  <c r="Q31"/>
  <c r="AD31"/>
  <c r="Q11"/>
  <c r="AD11"/>
  <c r="Q15"/>
  <c r="AD15"/>
  <c r="Q33"/>
  <c r="AD33"/>
  <c r="P41"/>
  <c r="AJ41"/>
  <c r="Q46"/>
  <c r="AK46"/>
  <c r="Q52"/>
  <c r="AK52"/>
  <c r="Q58"/>
  <c r="AK58"/>
  <c r="Q64"/>
  <c r="AK64"/>
  <c r="Q68"/>
  <c r="AK68"/>
  <c r="Q21"/>
  <c r="AD21"/>
  <c r="Q29"/>
  <c r="AD29"/>
  <c r="P37"/>
  <c r="AJ37"/>
  <c r="P45"/>
  <c r="AJ45"/>
  <c r="P10"/>
  <c r="P12"/>
  <c r="P14"/>
  <c r="P16"/>
  <c r="P18"/>
  <c r="P26"/>
  <c r="P34"/>
  <c r="P42"/>
  <c r="P47"/>
  <c r="P49"/>
  <c r="P51"/>
  <c r="P53"/>
  <c r="P55"/>
  <c r="P57"/>
  <c r="P59"/>
  <c r="P61"/>
  <c r="P63"/>
  <c r="P65"/>
  <c r="P67"/>
  <c r="P69"/>
  <c r="P71"/>
  <c r="P73"/>
  <c r="P75"/>
  <c r="AC13"/>
  <c r="AC21"/>
  <c r="AC29"/>
  <c r="AJ54"/>
  <c r="AJ62"/>
  <c r="AJ70"/>
  <c r="X485"/>
  <c r="X504" s="1"/>
  <c r="AB485"/>
  <c r="AB504" s="1"/>
  <c r="Q23"/>
  <c r="AD23"/>
  <c r="R36"/>
  <c r="AE36"/>
  <c r="AC15"/>
  <c r="AD20"/>
  <c r="AC23"/>
  <c r="AD28"/>
  <c r="AC31"/>
  <c r="AD36"/>
  <c r="AJ48"/>
  <c r="AJ56"/>
  <c r="AJ64"/>
  <c r="AJ72"/>
  <c r="R9"/>
  <c r="AE9"/>
  <c r="Q17"/>
  <c r="AD17"/>
  <c r="Q25"/>
  <c r="AD25"/>
  <c r="Q48"/>
  <c r="AK48"/>
  <c r="Q54"/>
  <c r="AK54"/>
  <c r="Q62"/>
  <c r="AK62"/>
  <c r="Q74"/>
  <c r="AK74"/>
  <c r="AC17"/>
  <c r="AD22"/>
  <c r="AC25"/>
  <c r="AD30"/>
  <c r="AC33"/>
  <c r="AJ50"/>
  <c r="AJ58"/>
  <c r="AJ66"/>
  <c r="AJ74"/>
  <c r="AV485"/>
  <c r="AY9"/>
  <c r="AY13"/>
  <c r="AY17"/>
  <c r="AY21"/>
  <c r="AY25"/>
  <c r="AY29"/>
  <c r="AY33"/>
  <c r="AY37"/>
  <c r="AY41"/>
  <c r="AY45"/>
  <c r="AY49"/>
  <c r="AY53"/>
  <c r="AY57"/>
  <c r="AY61"/>
  <c r="AY65"/>
  <c r="AY69"/>
  <c r="AY73"/>
  <c r="AZ11"/>
  <c r="AZ15"/>
  <c r="AZ19"/>
  <c r="AZ23"/>
  <c r="AZ27"/>
  <c r="AZ31"/>
  <c r="AZ35"/>
  <c r="AZ39"/>
  <c r="AZ43"/>
  <c r="AZ47"/>
  <c r="AZ51"/>
  <c r="AZ55"/>
  <c r="AZ59"/>
  <c r="AZ63"/>
  <c r="AZ67"/>
  <c r="AZ71"/>
  <c r="AZ75"/>
  <c r="AY12"/>
  <c r="AY16"/>
  <c r="AY20"/>
  <c r="AY24"/>
  <c r="AY28"/>
  <c r="AY32"/>
  <c r="AY36"/>
  <c r="AY40"/>
  <c r="AY44"/>
  <c r="AY48"/>
  <c r="AY52"/>
  <c r="AY56"/>
  <c r="AY60"/>
  <c r="AY64"/>
  <c r="AY68"/>
  <c r="AY72"/>
  <c r="AY76"/>
  <c r="AZ10"/>
  <c r="AZ14"/>
  <c r="AZ18"/>
  <c r="AZ22"/>
  <c r="AZ26"/>
  <c r="AZ30"/>
  <c r="AZ34"/>
  <c r="AZ38"/>
  <c r="AZ42"/>
  <c r="AZ46"/>
  <c r="AZ50"/>
  <c r="AZ54"/>
  <c r="AZ58"/>
  <c r="AZ62"/>
  <c r="AZ66"/>
  <c r="AZ70"/>
  <c r="AZ74"/>
  <c r="AX485"/>
  <c r="AZ9"/>
  <c r="AW483"/>
  <c r="AD494" s="1"/>
  <c r="AE494" s="1"/>
  <c r="X515" s="1"/>
  <c r="AX483"/>
  <c r="AW485"/>
  <c r="AV483"/>
  <c r="W487"/>
  <c r="Y487"/>
  <c r="AA487"/>
  <c r="X487"/>
  <c r="Z487"/>
  <c r="AB487"/>
  <c r="AY483" l="1"/>
  <c r="AZ483"/>
  <c r="Q44"/>
  <c r="AW486"/>
  <c r="R74"/>
  <c r="AL74"/>
  <c r="R54"/>
  <c r="AL54"/>
  <c r="R25"/>
  <c r="AE25"/>
  <c r="S9"/>
  <c r="AF9"/>
  <c r="R23"/>
  <c r="AE23"/>
  <c r="Q69"/>
  <c r="AK69"/>
  <c r="Q61"/>
  <c r="AK61"/>
  <c r="Q53"/>
  <c r="AK53"/>
  <c r="Q42"/>
  <c r="AK42"/>
  <c r="Q16"/>
  <c r="AD16"/>
  <c r="Q43"/>
  <c r="AK43"/>
  <c r="R27"/>
  <c r="AE27"/>
  <c r="R76"/>
  <c r="AL76"/>
  <c r="R70"/>
  <c r="AL70"/>
  <c r="R60"/>
  <c r="AL60"/>
  <c r="R50"/>
  <c r="AL50"/>
  <c r="S30"/>
  <c r="AF30"/>
  <c r="R13"/>
  <c r="AE13"/>
  <c r="S28"/>
  <c r="AF28"/>
  <c r="R40"/>
  <c r="AL40"/>
  <c r="Q71"/>
  <c r="AK71"/>
  <c r="Q63"/>
  <c r="AK63"/>
  <c r="Q55"/>
  <c r="AK55"/>
  <c r="Q47"/>
  <c r="AK47"/>
  <c r="Q18"/>
  <c r="AD18"/>
  <c r="Q10"/>
  <c r="AD10"/>
  <c r="Q37"/>
  <c r="AK37"/>
  <c r="R21"/>
  <c r="AE21"/>
  <c r="R64"/>
  <c r="AL64"/>
  <c r="R52"/>
  <c r="AL52"/>
  <c r="Q41"/>
  <c r="AK41"/>
  <c r="R15"/>
  <c r="AE15"/>
  <c r="R44"/>
  <c r="AL44"/>
  <c r="AV486"/>
  <c r="W515"/>
  <c r="R62"/>
  <c r="AL62"/>
  <c r="R48"/>
  <c r="AL48"/>
  <c r="R17"/>
  <c r="AE17"/>
  <c r="S36"/>
  <c r="AF36"/>
  <c r="Q73"/>
  <c r="AK73"/>
  <c r="Q65"/>
  <c r="AK65"/>
  <c r="Q57"/>
  <c r="AK57"/>
  <c r="Q49"/>
  <c r="AK49"/>
  <c r="Q26"/>
  <c r="AD26"/>
  <c r="Q12"/>
  <c r="AD12"/>
  <c r="Q24"/>
  <c r="AD24"/>
  <c r="R35"/>
  <c r="AE35"/>
  <c r="R19"/>
  <c r="AE19"/>
  <c r="R72"/>
  <c r="AL72"/>
  <c r="R66"/>
  <c r="AL66"/>
  <c r="R56"/>
  <c r="AL56"/>
  <c r="R38"/>
  <c r="AL38"/>
  <c r="S22"/>
  <c r="AF22"/>
  <c r="Q39"/>
  <c r="AK39"/>
  <c r="S20"/>
  <c r="AF20"/>
  <c r="Q75"/>
  <c r="AK75"/>
  <c r="Q67"/>
  <c r="AK67"/>
  <c r="Q59"/>
  <c r="AK59"/>
  <c r="Q51"/>
  <c r="AK51"/>
  <c r="Q34"/>
  <c r="AD34"/>
  <c r="Q14"/>
  <c r="AD14"/>
  <c r="Q45"/>
  <c r="AK45"/>
  <c r="R29"/>
  <c r="AE29"/>
  <c r="R68"/>
  <c r="AL68"/>
  <c r="R58"/>
  <c r="AL58"/>
  <c r="R46"/>
  <c r="AL46"/>
  <c r="R33"/>
  <c r="AE33"/>
  <c r="R11"/>
  <c r="AE11"/>
  <c r="R31"/>
  <c r="AE31"/>
  <c r="Q32"/>
  <c r="AD32"/>
  <c r="AK494"/>
  <c r="AX486"/>
  <c r="AF494"/>
  <c r="W494"/>
  <c r="AZ484"/>
  <c r="AB505"/>
  <c r="AB489"/>
  <c r="AB495" s="1"/>
  <c r="Y505"/>
  <c r="Y489"/>
  <c r="Y495" s="1"/>
  <c r="Z505"/>
  <c r="Z489"/>
  <c r="Z495" s="1"/>
  <c r="AA505"/>
  <c r="AA489"/>
  <c r="AA495" s="1"/>
  <c r="W505"/>
  <c r="W489"/>
  <c r="W495" s="1"/>
  <c r="X505"/>
  <c r="X489"/>
  <c r="X495" s="1"/>
  <c r="AD485" l="1"/>
  <c r="AD487" s="1"/>
  <c r="S31"/>
  <c r="AF31"/>
  <c r="S33"/>
  <c r="AF33"/>
  <c r="S58"/>
  <c r="AM58"/>
  <c r="S29"/>
  <c r="AF29"/>
  <c r="AE14"/>
  <c r="R14"/>
  <c r="AL51"/>
  <c r="R51"/>
  <c r="AL67"/>
  <c r="R67"/>
  <c r="T20"/>
  <c r="AG20"/>
  <c r="T22"/>
  <c r="AG22"/>
  <c r="S56"/>
  <c r="AM56"/>
  <c r="S72"/>
  <c r="AM72"/>
  <c r="S35"/>
  <c r="AF35"/>
  <c r="AE12"/>
  <c r="R12"/>
  <c r="AL49"/>
  <c r="R49"/>
  <c r="AL65"/>
  <c r="R65"/>
  <c r="T36"/>
  <c r="AG36"/>
  <c r="S48"/>
  <c r="AM48"/>
  <c r="T28"/>
  <c r="AG28"/>
  <c r="T30"/>
  <c r="AG30"/>
  <c r="S60"/>
  <c r="AM60"/>
  <c r="S76"/>
  <c r="AM76"/>
  <c r="R43"/>
  <c r="AL43"/>
  <c r="R42"/>
  <c r="AL42"/>
  <c r="AL61"/>
  <c r="R61"/>
  <c r="S23"/>
  <c r="AF23"/>
  <c r="S25"/>
  <c r="AF25"/>
  <c r="S74"/>
  <c r="AM74"/>
  <c r="S44"/>
  <c r="AM44"/>
  <c r="R41"/>
  <c r="AL41"/>
  <c r="S64"/>
  <c r="AM64"/>
  <c r="R37"/>
  <c r="AL37"/>
  <c r="R18"/>
  <c r="AE18"/>
  <c r="AL55"/>
  <c r="R55"/>
  <c r="AL71"/>
  <c r="R71"/>
  <c r="R32"/>
  <c r="AE32"/>
  <c r="R45"/>
  <c r="AL45"/>
  <c r="AL75"/>
  <c r="R75"/>
  <c r="S38"/>
  <c r="AM38"/>
  <c r="S19"/>
  <c r="AF19"/>
  <c r="R26"/>
  <c r="AE26"/>
  <c r="AL73"/>
  <c r="R73"/>
  <c r="S17"/>
  <c r="AF17"/>
  <c r="S62"/>
  <c r="AM62"/>
  <c r="S40"/>
  <c r="AM40"/>
  <c r="S13"/>
  <c r="AF13"/>
  <c r="S50"/>
  <c r="AM50"/>
  <c r="S70"/>
  <c r="AM70"/>
  <c r="S27"/>
  <c r="AF27"/>
  <c r="AE16"/>
  <c r="R16"/>
  <c r="AL53"/>
  <c r="R53"/>
  <c r="AL69"/>
  <c r="R69"/>
  <c r="T9"/>
  <c r="AG9"/>
  <c r="S54"/>
  <c r="AM54"/>
  <c r="AK485"/>
  <c r="S11"/>
  <c r="AF11"/>
  <c r="S46"/>
  <c r="AM46"/>
  <c r="S68"/>
  <c r="AM68"/>
  <c r="R34"/>
  <c r="AE34"/>
  <c r="AL59"/>
  <c r="R59"/>
  <c r="R39"/>
  <c r="AL39"/>
  <c r="S66"/>
  <c r="AM66"/>
  <c r="R24"/>
  <c r="AE24"/>
  <c r="AL57"/>
  <c r="R57"/>
  <c r="S15"/>
  <c r="AF15"/>
  <c r="S52"/>
  <c r="AM52"/>
  <c r="S21"/>
  <c r="AF21"/>
  <c r="AE10"/>
  <c r="R10"/>
  <c r="AL47"/>
  <c r="R47"/>
  <c r="AL63"/>
  <c r="R63"/>
  <c r="W522"/>
  <c r="AL494"/>
  <c r="X494"/>
  <c r="X496" s="1"/>
  <c r="W508"/>
  <c r="AG494"/>
  <c r="Y515"/>
  <c r="X507"/>
  <c r="W496"/>
  <c r="W507"/>
  <c r="AA507"/>
  <c r="Z507"/>
  <c r="Y507"/>
  <c r="AB507"/>
  <c r="W511" l="1"/>
  <c r="AK487"/>
  <c r="W518"/>
  <c r="U9"/>
  <c r="AI9" s="1"/>
  <c r="AH9"/>
  <c r="T27"/>
  <c r="AG27"/>
  <c r="T50"/>
  <c r="AN50"/>
  <c r="T40"/>
  <c r="AN40"/>
  <c r="T17"/>
  <c r="AG17"/>
  <c r="S26"/>
  <c r="AF26"/>
  <c r="T38"/>
  <c r="AN38"/>
  <c r="S45"/>
  <c r="AM45"/>
  <c r="S18"/>
  <c r="AF18"/>
  <c r="T64"/>
  <c r="AN64"/>
  <c r="T44"/>
  <c r="AN44"/>
  <c r="T25"/>
  <c r="AG25"/>
  <c r="S43"/>
  <c r="AM43"/>
  <c r="T60"/>
  <c r="AN60"/>
  <c r="U28"/>
  <c r="AI28" s="1"/>
  <c r="AH28"/>
  <c r="U36"/>
  <c r="AI36" s="1"/>
  <c r="AH36"/>
  <c r="T35"/>
  <c r="AG35"/>
  <c r="T56"/>
  <c r="AN56"/>
  <c r="U20"/>
  <c r="AI20" s="1"/>
  <c r="AH20"/>
  <c r="T29"/>
  <c r="AG29"/>
  <c r="T33"/>
  <c r="AG33"/>
  <c r="S47"/>
  <c r="AM47"/>
  <c r="T52"/>
  <c r="AN52"/>
  <c r="T66"/>
  <c r="AN66"/>
  <c r="T68"/>
  <c r="AN68"/>
  <c r="T11"/>
  <c r="AG11"/>
  <c r="S53"/>
  <c r="AM53"/>
  <c r="S71"/>
  <c r="AM71"/>
  <c r="S61"/>
  <c r="AM61"/>
  <c r="S49"/>
  <c r="AM49"/>
  <c r="S51"/>
  <c r="AM51"/>
  <c r="AD489"/>
  <c r="AD495" s="1"/>
  <c r="W512"/>
  <c r="AE485"/>
  <c r="S63"/>
  <c r="AM63"/>
  <c r="S10"/>
  <c r="AF10"/>
  <c r="S57"/>
  <c r="AM57"/>
  <c r="S59"/>
  <c r="AM59"/>
  <c r="T54"/>
  <c r="AN54"/>
  <c r="T70"/>
  <c r="AN70"/>
  <c r="T13"/>
  <c r="AG13"/>
  <c r="T62"/>
  <c r="AN62"/>
  <c r="T19"/>
  <c r="AG19"/>
  <c r="S32"/>
  <c r="AF32"/>
  <c r="S37"/>
  <c r="AM37"/>
  <c r="S41"/>
  <c r="AM41"/>
  <c r="T74"/>
  <c r="AN74"/>
  <c r="T23"/>
  <c r="AG23"/>
  <c r="S42"/>
  <c r="AM42"/>
  <c r="T76"/>
  <c r="AN76"/>
  <c r="U30"/>
  <c r="AI30" s="1"/>
  <c r="AH30"/>
  <c r="T48"/>
  <c r="AN48"/>
  <c r="T72"/>
  <c r="AN72"/>
  <c r="U22"/>
  <c r="AI22" s="1"/>
  <c r="AH22"/>
  <c r="T58"/>
  <c r="AN58"/>
  <c r="T31"/>
  <c r="AG31"/>
  <c r="T21"/>
  <c r="AG21"/>
  <c r="T15"/>
  <c r="AG15"/>
  <c r="S24"/>
  <c r="AF24"/>
  <c r="S39"/>
  <c r="AM39"/>
  <c r="S34"/>
  <c r="AF34"/>
  <c r="T46"/>
  <c r="AN46"/>
  <c r="S69"/>
  <c r="AM69"/>
  <c r="S16"/>
  <c r="AF16"/>
  <c r="S73"/>
  <c r="AM73"/>
  <c r="S75"/>
  <c r="AM75"/>
  <c r="S55"/>
  <c r="AM55"/>
  <c r="S65"/>
  <c r="AM65"/>
  <c r="S12"/>
  <c r="AF12"/>
  <c r="S67"/>
  <c r="AM67"/>
  <c r="S14"/>
  <c r="AF14"/>
  <c r="AL485"/>
  <c r="X508"/>
  <c r="Y494"/>
  <c r="X522"/>
  <c r="AM494"/>
  <c r="Z515"/>
  <c r="AH494"/>
  <c r="AC507"/>
  <c r="T65" l="1"/>
  <c r="AN65"/>
  <c r="T55"/>
  <c r="AN55"/>
  <c r="T69"/>
  <c r="AN69"/>
  <c r="T24"/>
  <c r="AG24"/>
  <c r="U58"/>
  <c r="AP58" s="1"/>
  <c r="AO58"/>
  <c r="U72"/>
  <c r="AP72" s="1"/>
  <c r="AO72"/>
  <c r="T42"/>
  <c r="AN42"/>
  <c r="U74"/>
  <c r="AP74" s="1"/>
  <c r="AO74"/>
  <c r="T37"/>
  <c r="AN37"/>
  <c r="U19"/>
  <c r="AI19" s="1"/>
  <c r="AH19"/>
  <c r="U13"/>
  <c r="AI13" s="1"/>
  <c r="AH13"/>
  <c r="U54"/>
  <c r="AP54" s="1"/>
  <c r="AO54"/>
  <c r="T57"/>
  <c r="AN57"/>
  <c r="T63"/>
  <c r="AN63"/>
  <c r="AD496"/>
  <c r="W514"/>
  <c r="T49"/>
  <c r="AN49"/>
  <c r="T71"/>
  <c r="AN71"/>
  <c r="U11"/>
  <c r="AI11" s="1"/>
  <c r="AH11"/>
  <c r="U66"/>
  <c r="AP66" s="1"/>
  <c r="AO66"/>
  <c r="T47"/>
  <c r="AN47"/>
  <c r="U29"/>
  <c r="AI29" s="1"/>
  <c r="AH29"/>
  <c r="U56"/>
  <c r="AP56" s="1"/>
  <c r="AO56"/>
  <c r="U60"/>
  <c r="AP60" s="1"/>
  <c r="AO60"/>
  <c r="U25"/>
  <c r="AI25" s="1"/>
  <c r="AH25"/>
  <c r="U64"/>
  <c r="AP64" s="1"/>
  <c r="AO64"/>
  <c r="T45"/>
  <c r="AN45"/>
  <c r="T26"/>
  <c r="AG26"/>
  <c r="U40"/>
  <c r="AP40" s="1"/>
  <c r="AO40"/>
  <c r="U27"/>
  <c r="AI27" s="1"/>
  <c r="AH27"/>
  <c r="W519"/>
  <c r="AK489"/>
  <c r="AK495" s="1"/>
  <c r="T67"/>
  <c r="AN67"/>
  <c r="U46"/>
  <c r="AP46" s="1"/>
  <c r="AO46"/>
  <c r="T14"/>
  <c r="AG14"/>
  <c r="T12"/>
  <c r="AG12"/>
  <c r="T73"/>
  <c r="AN73"/>
  <c r="T34"/>
  <c r="AG34"/>
  <c r="U21"/>
  <c r="AI21" s="1"/>
  <c r="AH21"/>
  <c r="AM485"/>
  <c r="X518"/>
  <c r="AL487"/>
  <c r="T16"/>
  <c r="AG16"/>
  <c r="U31"/>
  <c r="AI31" s="1"/>
  <c r="AH31"/>
  <c r="U76"/>
  <c r="AP76" s="1"/>
  <c r="AO76"/>
  <c r="AE487"/>
  <c r="X511"/>
  <c r="T51"/>
  <c r="AN51"/>
  <c r="T61"/>
  <c r="AN61"/>
  <c r="T53"/>
  <c r="AN53"/>
  <c r="U68"/>
  <c r="AP68" s="1"/>
  <c r="AO68"/>
  <c r="U52"/>
  <c r="AP52" s="1"/>
  <c r="AO52"/>
  <c r="U33"/>
  <c r="AI33" s="1"/>
  <c r="AH33"/>
  <c r="U35"/>
  <c r="AI35" s="1"/>
  <c r="AH35"/>
  <c r="T43"/>
  <c r="AN43"/>
  <c r="U44"/>
  <c r="AP44" s="1"/>
  <c r="AO44"/>
  <c r="T18"/>
  <c r="AG18"/>
  <c r="U38"/>
  <c r="AP38" s="1"/>
  <c r="AO38"/>
  <c r="U17"/>
  <c r="AI17" s="1"/>
  <c r="AH17"/>
  <c r="U50"/>
  <c r="AP50" s="1"/>
  <c r="AO50"/>
  <c r="T75"/>
  <c r="AN75"/>
  <c r="T39"/>
  <c r="AN39"/>
  <c r="U15"/>
  <c r="AI15" s="1"/>
  <c r="AH15"/>
  <c r="U48"/>
  <c r="AP48" s="1"/>
  <c r="AO48"/>
  <c r="U23"/>
  <c r="AI23" s="1"/>
  <c r="AH23"/>
  <c r="T41"/>
  <c r="AN41"/>
  <c r="T32"/>
  <c r="AG32"/>
  <c r="U62"/>
  <c r="AP62" s="1"/>
  <c r="AO62"/>
  <c r="U70"/>
  <c r="AP70" s="1"/>
  <c r="AO70"/>
  <c r="T59"/>
  <c r="AN59"/>
  <c r="T10"/>
  <c r="AG10"/>
  <c r="AG485" s="1"/>
  <c r="AF485"/>
  <c r="Y522"/>
  <c r="AN494"/>
  <c r="AI494"/>
  <c r="AA515"/>
  <c r="Z494"/>
  <c r="Y496"/>
  <c r="Y508"/>
  <c r="U32" l="1"/>
  <c r="AI32" s="1"/>
  <c r="AH32"/>
  <c r="U75"/>
  <c r="AP75" s="1"/>
  <c r="AO75"/>
  <c r="AL489"/>
  <c r="AL495" s="1"/>
  <c r="X519"/>
  <c r="U73"/>
  <c r="AP73" s="1"/>
  <c r="AO73"/>
  <c r="U14"/>
  <c r="AI14" s="1"/>
  <c r="AH14"/>
  <c r="U67"/>
  <c r="AP67" s="1"/>
  <c r="AO67"/>
  <c r="U26"/>
  <c r="AI26" s="1"/>
  <c r="AH26"/>
  <c r="U71"/>
  <c r="AP71" s="1"/>
  <c r="AO71"/>
  <c r="U57"/>
  <c r="AP57" s="1"/>
  <c r="AO57"/>
  <c r="U37"/>
  <c r="AP37" s="1"/>
  <c r="AO37"/>
  <c r="U42"/>
  <c r="AP42" s="1"/>
  <c r="AO42"/>
  <c r="U69"/>
  <c r="AP69" s="1"/>
  <c r="AO69"/>
  <c r="U65"/>
  <c r="AP65" s="1"/>
  <c r="AO65"/>
  <c r="AG487"/>
  <c r="Z511"/>
  <c r="U53"/>
  <c r="AP53" s="1"/>
  <c r="AO53"/>
  <c r="U51"/>
  <c r="AP51" s="1"/>
  <c r="AO51"/>
  <c r="U16"/>
  <c r="AI16" s="1"/>
  <c r="AH16"/>
  <c r="AN485"/>
  <c r="Y511"/>
  <c r="AF487"/>
  <c r="U59"/>
  <c r="AP59" s="1"/>
  <c r="AO59"/>
  <c r="U41"/>
  <c r="AP41" s="1"/>
  <c r="AO41"/>
  <c r="U39"/>
  <c r="AP39" s="1"/>
  <c r="AO39"/>
  <c r="U34"/>
  <c r="AI34" s="1"/>
  <c r="AH34"/>
  <c r="U12"/>
  <c r="AI12" s="1"/>
  <c r="AH12"/>
  <c r="U45"/>
  <c r="AP45" s="1"/>
  <c r="AO45"/>
  <c r="U47"/>
  <c r="AP47" s="1"/>
  <c r="AO47"/>
  <c r="U49"/>
  <c r="AP49" s="1"/>
  <c r="AO49"/>
  <c r="U63"/>
  <c r="AP63" s="1"/>
  <c r="AO63"/>
  <c r="U24"/>
  <c r="AI24" s="1"/>
  <c r="AH24"/>
  <c r="U55"/>
  <c r="AP55" s="1"/>
  <c r="AO55"/>
  <c r="U10"/>
  <c r="AI10" s="1"/>
  <c r="AH10"/>
  <c r="AM487"/>
  <c r="Y518"/>
  <c r="U18"/>
  <c r="AI18" s="1"/>
  <c r="AH18"/>
  <c r="U43"/>
  <c r="AP43" s="1"/>
  <c r="AO43"/>
  <c r="U61"/>
  <c r="AP61" s="1"/>
  <c r="AO61"/>
  <c r="X512"/>
  <c r="AE489"/>
  <c r="AE495" s="1"/>
  <c r="AK496"/>
  <c r="W521"/>
  <c r="AB515"/>
  <c r="AC515" s="1"/>
  <c r="Z508"/>
  <c r="AA494"/>
  <c r="Z496"/>
  <c r="AO494"/>
  <c r="Z522"/>
  <c r="X521" l="1"/>
  <c r="AL496"/>
  <c r="AF489"/>
  <c r="AF495" s="1"/>
  <c r="Y512"/>
  <c r="AI485"/>
  <c r="AH485"/>
  <c r="Y519"/>
  <c r="AM489"/>
  <c r="AM495" s="1"/>
  <c r="Z512"/>
  <c r="AG489"/>
  <c r="AG495" s="1"/>
  <c r="AP485"/>
  <c r="AE496"/>
  <c r="X514"/>
  <c r="Z518"/>
  <c r="AN487"/>
  <c r="AO485"/>
  <c r="AB494"/>
  <c r="AA496"/>
  <c r="AA508"/>
  <c r="AA522"/>
  <c r="AP494"/>
  <c r="AU71"/>
  <c r="AI487" l="1"/>
  <c r="AB511"/>
  <c r="AA511"/>
  <c r="AH487"/>
  <c r="AB518"/>
  <c r="AP487"/>
  <c r="AF496"/>
  <c r="Y514"/>
  <c r="AO487"/>
  <c r="AA518"/>
  <c r="Z514"/>
  <c r="AG496"/>
  <c r="AN489"/>
  <c r="AN495" s="1"/>
  <c r="Z519"/>
  <c r="Y521"/>
  <c r="AM496"/>
  <c r="AB522"/>
  <c r="AC522" s="1"/>
  <c r="AB508"/>
  <c r="AC508" s="1"/>
  <c r="AC509" s="1"/>
  <c r="AB496"/>
  <c r="AH489" l="1"/>
  <c r="AH495" s="1"/>
  <c r="AA512"/>
  <c r="AB512"/>
  <c r="AI489"/>
  <c r="AI495" s="1"/>
  <c r="Z521"/>
  <c r="AN496"/>
  <c r="AA519"/>
  <c r="AO489"/>
  <c r="AO495" s="1"/>
  <c r="AB519"/>
  <c r="AP489"/>
  <c r="AP495" s="1"/>
  <c r="AA514" l="1"/>
  <c r="AC514" s="1"/>
  <c r="AC516" s="1"/>
  <c r="AH496"/>
  <c r="AB521"/>
  <c r="AP496"/>
  <c r="AA521"/>
  <c r="AC521" s="1"/>
  <c r="AC523" s="1"/>
  <c r="AO496"/>
  <c r="AB514"/>
  <c r="AI496"/>
</calcChain>
</file>

<file path=xl/sharedStrings.xml><?xml version="1.0" encoding="utf-8"?>
<sst xmlns="http://schemas.openxmlformats.org/spreadsheetml/2006/main" count="9027" uniqueCount="973">
  <si>
    <t>Код водно тяло</t>
  </si>
  <si>
    <t>Име на ВТ</t>
  </si>
  <si>
    <t>Състояние/потенциал  на ВТ</t>
  </si>
  <si>
    <t>Код на мярка</t>
  </si>
  <si>
    <t>Вид мярка
O - Oсновна;
D - допълнителна</t>
  </si>
  <si>
    <t>Наименование на мярка</t>
  </si>
  <si>
    <t>Очакван ефект</t>
  </si>
  <si>
    <t>Очакван резултат</t>
  </si>
  <si>
    <t>Местоположение</t>
  </si>
  <si>
    <t>Отговорна институция/ източник на финансиране</t>
  </si>
  <si>
    <t>Речен басейн</t>
  </si>
  <si>
    <t xml:space="preserve">Община </t>
  </si>
  <si>
    <t xml:space="preserve">Област </t>
  </si>
  <si>
    <t>Разходи (лв.)</t>
  </si>
  <si>
    <t>BG4ST500R063</t>
  </si>
  <si>
    <t>р. Струма от вливане на р. Белишка (Шашка) до вливане на р. Санданска Бистрица</t>
  </si>
  <si>
    <t>умерен потенциал</t>
  </si>
  <si>
    <t>D</t>
  </si>
  <si>
    <t>Дейности за защита на речните брегове и корита от ерозия,  вкл. биологично укрепване</t>
  </si>
  <si>
    <t>Намаляване на ерозията и стабилизиране на бреговете</t>
  </si>
  <si>
    <t>Подобрено биоразнообразие</t>
  </si>
  <si>
    <t>за участъците с риск от наводнение</t>
  </si>
  <si>
    <t>РБ, ОП</t>
  </si>
  <si>
    <t>Струма</t>
  </si>
  <si>
    <t>Струмяни</t>
  </si>
  <si>
    <t>Благоевград</t>
  </si>
  <si>
    <t>BG4ST500R068</t>
  </si>
  <si>
    <t>р. Санданска Бистрица от кота 590 м. с притока си р. Бобов дол до вливане в р. Струма</t>
  </si>
  <si>
    <t>много лош потенциал</t>
  </si>
  <si>
    <t>Сандански</t>
  </si>
  <si>
    <t>BG4ME800R087</t>
  </si>
  <si>
    <t>р. Бела река от изворите до вливане в р. Изток</t>
  </si>
  <si>
    <t>O</t>
  </si>
  <si>
    <t>Изграждане, реконструкция или модернизация на канализационна мрежа</t>
  </si>
  <si>
    <t>Намаляване на замърсяването във водния басейн</t>
  </si>
  <si>
    <t>Подобрено екологично състояние</t>
  </si>
  <si>
    <t>гр. Разлог</t>
  </si>
  <si>
    <t>ОПОС, ПУДООС, РБ, Общински бюджети, ВиК дружества</t>
  </si>
  <si>
    <t>Места</t>
  </si>
  <si>
    <t>Разлог</t>
  </si>
  <si>
    <t>BG4ST400R1072</t>
  </si>
  <si>
    <t>р. Струмешница от българо-македонската граница до вливане в р. Струма</t>
  </si>
  <si>
    <t>лошо</t>
  </si>
  <si>
    <t xml:space="preserve">гр. Петрич; </t>
  </si>
  <si>
    <t>Петрич</t>
  </si>
  <si>
    <t>BG4ST600R035</t>
  </si>
  <si>
    <t>р. Джубрена от изворите до вливане в р. Тополница</t>
  </si>
  <si>
    <t>умерено</t>
  </si>
  <si>
    <t xml:space="preserve">Изграждане, реконструкция или модернизация на ГПСОВ </t>
  </si>
  <si>
    <t>с. Крайници, общ. Дупница</t>
  </si>
  <si>
    <t>ОПОС, ПРСР, ПУДООС, РБ, Общински бюджети, ВиК дружества</t>
  </si>
  <si>
    <t>Дупница</t>
  </si>
  <si>
    <t>Кюстендил</t>
  </si>
  <si>
    <t>BG4ST600R039</t>
  </si>
  <si>
    <t>р. Разметаница от изворите до вливане в р. Джерман</t>
  </si>
  <si>
    <t>гр. Бобов дол</t>
  </si>
  <si>
    <t>Бобов дол</t>
  </si>
  <si>
    <t>BG4ST900R006</t>
  </si>
  <si>
    <t>р. Струма от вливане на р. Конска до яз. Пчелина</t>
  </si>
  <si>
    <t xml:space="preserve"> гр.Батановци</t>
  </si>
  <si>
    <t>Перник</t>
  </si>
  <si>
    <t>BG4ME800R086</t>
  </si>
  <si>
    <t>р. Дeмяница (Глазне) от вливане на р. Бъндерица до вливане в р. Изток</t>
  </si>
  <si>
    <t>с. Баня, общ. Разлог</t>
  </si>
  <si>
    <t>Банско</t>
  </si>
  <si>
    <t>1. с. Първомай;  2. с. Коларово</t>
  </si>
  <si>
    <t>BG4ST500R057</t>
  </si>
  <si>
    <t>р. Струма от вливане на р. Ощавска до вливане на р. Белишка (Шашка)</t>
  </si>
  <si>
    <t>гр. Кресна</t>
  </si>
  <si>
    <t>Кресна</t>
  </si>
  <si>
    <t>Струмяни; Микрево</t>
  </si>
  <si>
    <t>BG4ST900R1005</t>
  </si>
  <si>
    <t>р. Конска (от кота 840 м.) с десния си приток р. Селска до вливане в р. Струма</t>
  </si>
  <si>
    <t>Брезник</t>
  </si>
  <si>
    <t>BG4DO135R1118</t>
  </si>
  <si>
    <t>р. Доспат от язовир Доспат до българо-гръцката граница</t>
  </si>
  <si>
    <t>гр. Доспат</t>
  </si>
  <si>
    <t>Доспат</t>
  </si>
  <si>
    <t>Смолян</t>
  </si>
  <si>
    <t>с. Барутин</t>
  </si>
  <si>
    <t>BG4DO600R1120</t>
  </si>
  <si>
    <t>р. Сърнена (Караджа дере) с притоците от кота 1230 м. до вливане в р. Доспат</t>
  </si>
  <si>
    <t>добро</t>
  </si>
  <si>
    <t>с. Змейца</t>
  </si>
  <si>
    <t>BG4DO600R122</t>
  </si>
  <si>
    <t>р. Жижовска от изворите до вливане в р. Доспат</t>
  </si>
  <si>
    <t>с. Кочан, общ. Сатовча(в т.ч. с. Ваклиново)</t>
  </si>
  <si>
    <t>Сатовча</t>
  </si>
  <si>
    <t>BG4DO900R116</t>
  </si>
  <si>
    <t>р. Доспат от изворите до язовир Доспат</t>
  </si>
  <si>
    <t>с. Сърница</t>
  </si>
  <si>
    <t>Сърница</t>
  </si>
  <si>
    <t>Пазарджик</t>
  </si>
  <si>
    <t>BG4ME100R113</t>
  </si>
  <si>
    <t>р. Места от вливането на р. Мътница до границата</t>
  </si>
  <si>
    <t xml:space="preserve">D </t>
  </si>
  <si>
    <t>Завършване на инвентаризацията на емисиите, заустванията и загубите на приоритетни и приоритетно опасни вещества</t>
  </si>
  <si>
    <t>Подобряване управлението на водите</t>
  </si>
  <si>
    <t>за целия водосбор на ВТ</t>
  </si>
  <si>
    <t>БД</t>
  </si>
  <si>
    <t>Хаджидимово</t>
  </si>
  <si>
    <t>Разработване на методи за анализ на приоритетни вещества във води (за № 5, 7, 12, 13, 19, 30 от Директива 2008/105 и на допълнените 11ПВ( от 33 до 44) от Директива 2013/39/ЕК)</t>
  </si>
  <si>
    <t>Намаляване на замърсяването на водните тела</t>
  </si>
  <si>
    <t>BG4ME400R112</t>
  </si>
  <si>
    <t>р. Мътница от изворите до вливане в р. Места</t>
  </si>
  <si>
    <t>гр . Хаджидимово</t>
  </si>
  <si>
    <t>BG4ME200R1114</t>
  </si>
  <si>
    <t>р. Сатовчанска Бистрица от кота 1245 м.  до вливане на десния й приток р. Дяволски дол</t>
  </si>
  <si>
    <t>неизвестно</t>
  </si>
  <si>
    <t>с. Сатовча</t>
  </si>
  <si>
    <t>BG4ME200R115</t>
  </si>
  <si>
    <t>р. Сатовчанска Бистрица от вливане на р. Дяволски дол до вливане в р. Места</t>
  </si>
  <si>
    <t>1 . С. Вълкосел, общ. Сатовча; 2. с. Плетена, общ. Сатовча; с. Слащен, общ. Сатовча и 4. с . Абланица, общ. Хаджидимово</t>
  </si>
  <si>
    <t>BG4ME500R107</t>
  </si>
  <si>
    <t>р. Места от вливане на р. Канина до вливане на р. Мътница</t>
  </si>
  <si>
    <t>добър потенциал</t>
  </si>
  <si>
    <t>Възстановяване на речни корита и меандри</t>
  </si>
  <si>
    <t>Възстановяване естественото състояние на реките</t>
  </si>
  <si>
    <t>Подобрено биоразнообразие;
Подобрено качество на водите</t>
  </si>
  <si>
    <t>за участъка на СМВТ</t>
  </si>
  <si>
    <t>Гърмен</t>
  </si>
  <si>
    <t>с. Дебрен, общ. Гърмен</t>
  </si>
  <si>
    <t>BG4ME500R1110</t>
  </si>
  <si>
    <t>р. Дъбнишка от кота 1090 м.  до вливане в р. Места</t>
  </si>
  <si>
    <t>с. Дъбница, общ. Гърмен</t>
  </si>
  <si>
    <t>BG4ME700R102</t>
  </si>
  <si>
    <t>р. Рибновска от изворите до вливане в р. Места</t>
  </si>
  <si>
    <t>с. Рибново, общ. Гърмен</t>
  </si>
  <si>
    <t>BG4ME700R105</t>
  </si>
  <si>
    <t>р. Туфча от с. Брезница до вливане в р. Места</t>
  </si>
  <si>
    <t xml:space="preserve">1.с. Брезница, общ. Г. Делчев; 2. с. Корница, общ. Г. Делчев </t>
  </si>
  <si>
    <t>Гоце Делчев</t>
  </si>
  <si>
    <t>BG4ME700R1093</t>
  </si>
  <si>
    <t>р. Добринишка (Дисилица) от кота 1550 м.  до вливане в р. Места</t>
  </si>
  <si>
    <t>гр. Добринище</t>
  </si>
  <si>
    <t>BG4ME800R1088</t>
  </si>
  <si>
    <t>р. Седрач (Бачевска) от изворите до вливане в р. Изток</t>
  </si>
  <si>
    <t>с. Бачево, общ. Разлог</t>
  </si>
  <si>
    <t>1. с. Първомай;2. с. Кърналово; 3. с. Кавракирово; 4. с. Коларово</t>
  </si>
  <si>
    <t xml:space="preserve">Извършване на контрол на задължително изпълнение на програми от мерки за ограничаване и предотвратяване на замърсяването с нитрати от земеделски източници в уязвимите зони </t>
  </si>
  <si>
    <t>Намаляване на дифузното замърсяване с нитрати</t>
  </si>
  <si>
    <t>НУЗ- Югозападна зона</t>
  </si>
  <si>
    <t>МОСВ/МЗХ</t>
  </si>
  <si>
    <t>гр. Петрич</t>
  </si>
  <si>
    <t>BG4ME800R1085</t>
  </si>
  <si>
    <t>р. Дeмяница (Глазне) от изворите с  левия си приток р. Бъндерица (от кота 1805 м.)  до вливането им</t>
  </si>
  <si>
    <t>отлично</t>
  </si>
  <si>
    <t>Контрол и превенция на дейности, водещи до влошаване елементите за качество на екологичното и химично състоянието на водното тяло</t>
  </si>
  <si>
    <t>Поддържане и запазване на доброто/отлично състояние</t>
  </si>
  <si>
    <t>Запазено доброто/отлично състояние</t>
  </si>
  <si>
    <t>BG4ST500R053</t>
  </si>
  <si>
    <t>р. Сушичка от изворите до вливане в р. Струма</t>
  </si>
  <si>
    <t>Реконструкция на изградени рибни проходи в съответствие с изискванията на Наредбата за...(рибните проходи) до издаването и ръководството на ФАО</t>
  </si>
  <si>
    <t xml:space="preserve">Прилага се за рибни проходи по разрешителни 41140154/22.02.10г.; 41140208/04.08.14г., в случай, че не осигуряват миграцията на водни организми срещу течението на реката </t>
  </si>
  <si>
    <t>МВЕЦ Разрешително 41140154/22.02.10г.; 41140208/04.08.14г.</t>
  </si>
  <si>
    <t xml:space="preserve">БД; Титуляр на разрешителното </t>
  </si>
  <si>
    <t>Симитли</t>
  </si>
  <si>
    <t>BG4ST500R054</t>
  </si>
  <si>
    <t>р. Брежанска от изворите до вливане в р. Струма</t>
  </si>
  <si>
    <t>Възстановяване на надлъжна и напречна свързаност на реката (меандри и странични ръкави)</t>
  </si>
  <si>
    <t>Възстановяване на естественото състояние</t>
  </si>
  <si>
    <t>BG4ST500R062</t>
  </si>
  <si>
    <t>р. Белишка (Шашка) от изворите до вливане в р. Струма</t>
  </si>
  <si>
    <t>BG4ST500R1048</t>
  </si>
  <si>
    <t>р.Струма от вливането на р.Стара река до вливането на р.Сушичка</t>
  </si>
  <si>
    <t>Закриване на общинските депа за битови отпадъци, които не отговарят на нормативните изисквания</t>
  </si>
  <si>
    <t>Намаляване на дифузното замърсяване от депа за отпадъци</t>
  </si>
  <si>
    <t>гр. Симитли</t>
  </si>
  <si>
    <t>ОПОС, общини</t>
  </si>
  <si>
    <t>BG4ST500R1049</t>
  </si>
  <si>
    <t>р.Струма от вливането на р.Благоевградска Бистрицас притоците и р.Четирка и р.Айдаровско дере во вливането на р.Стара река</t>
  </si>
  <si>
    <t>Осигуряване на подходящо пречистване на отпадъчни води от населени места с под 2000 е.ж. (изграждане на подходяща ПСОВ, включване към по-голяма ПСОВ, изграждане на влажна зона и др.)</t>
  </si>
  <si>
    <t>ПРСР, ПУДООС, РБ, Общини, ВиК дружества</t>
  </si>
  <si>
    <t>BG4ST600R1032</t>
  </si>
  <si>
    <t>р. Джерман от кота 1052  м.  с  притока си р. Валявица и части от левите си притоци р. Фудина (от кота 900 м.) и р. Горица (от кота 814 м.) до град Дупница</t>
  </si>
  <si>
    <t>BG4ST600R1036</t>
  </si>
  <si>
    <t>р. Джерман от вливането на р. Отовица до вливане в р. Струма</t>
  </si>
  <si>
    <t>Разработване на методи за анализ на приоритетни вещества в седименти ( № 2, 5, 6, 7, 12, 15, 16, 17, 18, 20, 21, 26, 28 и 30 от приложение 1 на Директива 2008/105/ЕК) и биота - № 5, 15, 16, 17, 20, 28, 34, 35, 37, 43 и 44 от приложение 1 на Директива 2013/39/ЕК)</t>
  </si>
  <si>
    <t>BG4ST700R1022</t>
  </si>
  <si>
    <t>р. Глогошка (Банщица) от кота 1160 м. до вливане в р. Струма</t>
  </si>
  <si>
    <t>много лошо</t>
  </si>
  <si>
    <t>Осигуряване на минимално-допустимия отток в реките след съоръжения за водовземане или регулиране на оттока</t>
  </si>
  <si>
    <t>Поддържане на естественото състояние</t>
  </si>
  <si>
    <t>BG4ST900R012</t>
  </si>
  <si>
    <t>р. Струма от яз. Пчелина до вливането на р. Треклянска</t>
  </si>
  <si>
    <t>Разработване на програми за ограничаване и ликвидиране на замърсяването в чувствителните зони</t>
  </si>
  <si>
    <t>БД/МЗХ</t>
  </si>
  <si>
    <t>Ковачевци</t>
  </si>
  <si>
    <t>гр. Крупник</t>
  </si>
  <si>
    <t>Изграждане на съоръжения за осигуряване на непрекъснатостта на реката (рибни проходи, байпаси и др.)</t>
  </si>
  <si>
    <t>Запазване на биологичното разнообразие</t>
  </si>
  <si>
    <t>BG4ST600R1034</t>
  </si>
  <si>
    <t>р. Тополница от кота 680 м. до вливане в р. Джерман</t>
  </si>
  <si>
    <t xml:space="preserve">Контрол за спазване на изискванията за торене и съхранение на  торове </t>
  </si>
  <si>
    <t>Намаляване на дифузното замърсяване с нитрати и фосфати</t>
  </si>
  <si>
    <t>Прилагане на добри земеделски практики за торене и съхранение на торове</t>
  </si>
  <si>
    <t>Намалена еутрофикация</t>
  </si>
  <si>
    <t>МЗХ, ПРСР</t>
  </si>
  <si>
    <t>гр. Кюстендил</t>
  </si>
  <si>
    <t>Разработване и изпълнение на програми за ограничаване на замърсяването от минали дейности</t>
  </si>
  <si>
    <t>BG4ST900R015</t>
  </si>
  <si>
    <t>р. Оролачка (Косматица) от яз. Извор до вливане в р. Струма</t>
  </si>
  <si>
    <t>BG4ST900R1009</t>
  </si>
  <si>
    <t>р. Арката от яз. Долна Диканя до вливане в р. Струма</t>
  </si>
  <si>
    <t>Радомир</t>
  </si>
  <si>
    <t>BG4DO900L117</t>
  </si>
  <si>
    <t>яз. Доспат</t>
  </si>
  <si>
    <t>лош потенциал</t>
  </si>
  <si>
    <t xml:space="preserve">яз. Доспат </t>
  </si>
  <si>
    <t>BG4ME500R1109</t>
  </si>
  <si>
    <t>р. Неврокопска (Тупувишка) от вливане на р. Добротинска до вливане в р. Места</t>
  </si>
  <si>
    <t>BG4ME700R092</t>
  </si>
  <si>
    <t>р. Златарица от изворите до вливане в р. Места</t>
  </si>
  <si>
    <t>BG4ME900R082</t>
  </si>
  <si>
    <t>р. Белишка от вливане на р. Вотръчка до вливане в р. Места</t>
  </si>
  <si>
    <t>Белица</t>
  </si>
  <si>
    <t>BG4ME900R083</t>
  </si>
  <si>
    <t>р. Бабешка от изворите до вливане в р. Места</t>
  </si>
  <si>
    <t>BG4ME800R084</t>
  </si>
  <si>
    <t>р. Изток от изворите до вливане в р. Места</t>
  </si>
  <si>
    <t>Преразглеждане на издадените разрешителни с цел постигане на целите за водното тяло</t>
  </si>
  <si>
    <t xml:space="preserve"> участъците при разрешителни №41140113/26.01.09г.; 41140184/21.02.12г.; 41140182/07.02.12г.</t>
  </si>
  <si>
    <t>за участъци по р-ни №41140113/26.01.09г.; 41140096/12.09.08г.; 41140010/19.03.10г.</t>
  </si>
  <si>
    <t>за участъци по р-ни  №41140026/04.01.10г.; 41140116/27.10.10г.; 41140147/25.09.10г.; 41140158/02.06.10г.; 41140165/09.02.11г.; 41140167/18.05.11г.</t>
  </si>
  <si>
    <t>за участъка при разрешително №41140195/15.12.12г.</t>
  </si>
  <si>
    <t>BG4ME900R1079</t>
  </si>
  <si>
    <t>р. Бяла Места от изворите до вливане в р. Места</t>
  </si>
  <si>
    <t xml:space="preserve"> за участъците по р-ни №41140181/31.01.12г.; 41140198/12.03.13г.; 41140135/24.06.09г.</t>
  </si>
  <si>
    <t>Якоруда</t>
  </si>
  <si>
    <t>BG4ME900R1081</t>
  </si>
  <si>
    <t>р. Белишка (след вливане на р. Динков дол) с  левия си приток река Вотръчка (след вливане на р. Торишка) до вливането им</t>
  </si>
  <si>
    <t xml:space="preserve"> за участъците по р-ни №41140203/27.02.14г.; 41140092/02.09.08г.; 41140148/28.04.09г.; 4114093/18.11.08г.; 41140202/05.02.12.03г.</t>
  </si>
  <si>
    <t>BG4ST200R075</t>
  </si>
  <si>
    <t>р. Пиринска Бистрица от изворите с  десния си приток р. Черешничка до вливането им</t>
  </si>
  <si>
    <t>за р-ни №41140099/06.01.11.; 41140210/15.08.14г.; 41140037/06.01.11г.; 41140014/16.03.10г.; 41140132/19.06.09г.; 41140078/30.07.10г.</t>
  </si>
  <si>
    <t>BG4ST200R077</t>
  </si>
  <si>
    <t>р. Петровска от изворите до вливане в р. Пиринска Бистрица</t>
  </si>
  <si>
    <t>Забрана за издаване на нови разрешителни за ВЕЦ/МВЕЦ, включително и на водопровод за питейно-битово водоснабдяване  и забрана за увеличаване параметри</t>
  </si>
  <si>
    <t>По разрешителни 41140107/28.04.09г.; 41140120/12.03.09г.</t>
  </si>
  <si>
    <t xml:space="preserve"> Разрешително 41140155/19.03.10г.;  41140213/06.03.15г.</t>
  </si>
  <si>
    <t>BG4ST500L1006</t>
  </si>
  <si>
    <t>язовир Стойковци</t>
  </si>
  <si>
    <t>максимален потенциал</t>
  </si>
  <si>
    <t>Поддържане на променливо ниво на водовземане с възможност за водовземане от повърхностния слой на язовира (във връзка с намаляване влиянието върху температурата на водата под водохранилището)</t>
  </si>
  <si>
    <t>яз. Стойковци</t>
  </si>
  <si>
    <t>БД; собственик или оператор на съоръжението</t>
  </si>
  <si>
    <t>Проучване разпространението на инвазивни биологични видове и тяхното въздействие върху екологичното състояние (потенциал) на водните тела и природозащитния статус на защитените зони по Натура 2000</t>
  </si>
  <si>
    <t>BG4ST500R059</t>
  </si>
  <si>
    <t>р. Влахинска от вливане на р. Синанишка до вливане в р. Струма</t>
  </si>
  <si>
    <t>умерено състояние</t>
  </si>
  <si>
    <t>разрешителни №41140052/07.07.10г.; 41140075/14.04.09г.; 41140133/19.06.09г.</t>
  </si>
  <si>
    <t>BG4ST500R064</t>
  </si>
  <si>
    <t>р. Цапаревска от изворите до вливане в р. Струма</t>
  </si>
  <si>
    <t>след съоръжения за водовземане</t>
  </si>
  <si>
    <t>BG4ST900L1010</t>
  </si>
  <si>
    <t>ЯЗОВИР ПЧЕЛИНА</t>
  </si>
  <si>
    <t>яз. Пчелина</t>
  </si>
  <si>
    <t>BG4ST900L1012</t>
  </si>
  <si>
    <t xml:space="preserve"> ЯЗОВИР ЧОКЛЬОВО БЛАТО</t>
  </si>
  <si>
    <t>отличен потенциал</t>
  </si>
  <si>
    <t>Изпълнение на собствен мониторинг за качеството на водите в акваторията</t>
  </si>
  <si>
    <t>Оператор на съоръжението</t>
  </si>
  <si>
    <t>Преразглеждане на разрешителни и определяне на минимално допустимия отток в реката след водовземането при спазване на изискването "не по-малко от минималното средномесечно количество при 95% обезпеченост"</t>
  </si>
  <si>
    <t>Контрол на оттока в участъка след съоръжения за водовземане от повърхностни води и/или съоръжения за регулиране на оттока</t>
  </si>
  <si>
    <t>Разрешително № 41140120/12.03.2009г.</t>
  </si>
  <si>
    <t>Собственик или оператор на съоръжението</t>
  </si>
  <si>
    <t>МВЕЦ -41140107/28.04.09г.; 41140120/12.03.09г.</t>
  </si>
  <si>
    <t>BG4DO135R11180</t>
  </si>
  <si>
    <t>р. Владово дере от изворите до кота 1090 м.</t>
  </si>
  <si>
    <t>Контрол и превенция срещу замърсяване с химични, биологични, бързо разпадащи се, лесно разградими и силно сорбируеми вещества, както и по дейности, водещи до намаляване на ресурсите на водоизточника  и други дейности, водещи до влошаване качествата на добиваната вода и/или състоянието на зоната за защита на водите, предназначена за питейно-битово водоснабдяване</t>
  </si>
  <si>
    <t>Запазване качествата на добиваната вода и доброто състояние на зоната за защита на водите, предназначена за питейно-битово водоснабдяване</t>
  </si>
  <si>
    <t>Запазено качество на добиваната вода и доброто състояние на зоната за защита на водите, предназначена за питейно-битово водоснабдяване</t>
  </si>
  <si>
    <t>БД, РЗИ</t>
  </si>
  <si>
    <t>BG4DO600R11200</t>
  </si>
  <si>
    <t xml:space="preserve"> р. Сърнена (Караджа дере) с притоците от изворите до кота 1230 м.</t>
  </si>
  <si>
    <t>BG4DO600R11201</t>
  </si>
  <si>
    <t xml:space="preserve"> р. Черешковица от изворите до кота 1240 м.</t>
  </si>
  <si>
    <t>BG4ME200R11140</t>
  </si>
  <si>
    <t>р. Сатовчанска Бистрица от изворите до кота 1245 м.</t>
  </si>
  <si>
    <t>BG4ME200R11141</t>
  </si>
  <si>
    <t>Хисарско ( Асаново) дере с десния си приток от изворите до кота 1205 м.</t>
  </si>
  <si>
    <t>BG4ME500R11090</t>
  </si>
  <si>
    <t>р. Добротинска от изворите  до кота 1020 м.</t>
  </si>
  <si>
    <t>BG4ME500R11100</t>
  </si>
  <si>
    <t>р. Дъбнишка от изворите до кота 1090 м.</t>
  </si>
  <si>
    <t>BG4ME500R11111</t>
  </si>
  <si>
    <t>р. Дълбокото дере от изворите до кота 855 м.</t>
  </si>
  <si>
    <t>BG4ME600R11060</t>
  </si>
  <si>
    <t>р. Дреновска от изворите до кота 1205 м.</t>
  </si>
  <si>
    <t>BG4ME600R11061</t>
  </si>
  <si>
    <t xml:space="preserve"> р.Бързата река от изворите до кота 1515 г.</t>
  </si>
  <si>
    <t>BG4ME700R11040</t>
  </si>
  <si>
    <t>р.Туфча от изворите до кота 1145 м.</t>
  </si>
  <si>
    <t>BG4ME700R1193</t>
  </si>
  <si>
    <t>р. Добринишка (Дисилица) от изворите  до кота 1550 м.</t>
  </si>
  <si>
    <t>BG4ME800R1185</t>
  </si>
  <si>
    <t xml:space="preserve"> р. Бъндерица от изворите до кота 1805 м.</t>
  </si>
  <si>
    <t>BG4ME800R1188</t>
  </si>
  <si>
    <t>р. Студената вода от изворите до кота 1755 м.</t>
  </si>
  <si>
    <t>BG4ME800R1189</t>
  </si>
  <si>
    <t>р. Клинец от изворите до кота 1670 м.</t>
  </si>
  <si>
    <t>BG4ME900R1178</t>
  </si>
  <si>
    <t>р. Софан от изворите до кота 1990 м.</t>
  </si>
  <si>
    <t>BG4ME900R1179</t>
  </si>
  <si>
    <t>р. Баненско езеро от изворите до кота 2175 м.</t>
  </si>
  <si>
    <t>BG4ME900R1181</t>
  </si>
  <si>
    <t>р. Вотръчка от изворите с левия си приток р. Торишка до вливането им</t>
  </si>
  <si>
    <t>BG4ME900R1281</t>
  </si>
  <si>
    <t>р. Белишка и р. Динков дол от изворите до вливането им</t>
  </si>
  <si>
    <t>BG4ST300R1174</t>
  </si>
  <si>
    <t>р. Мочура от изворите до кота 1635 м.</t>
  </si>
  <si>
    <t>BG4ST400R1172</t>
  </si>
  <si>
    <t>р. Луда Мара от изворите до кота 425 м.</t>
  </si>
  <si>
    <t>BG4ST400R1272</t>
  </si>
  <si>
    <t>дере Доло от изовирте до българо-македонската граница</t>
  </si>
  <si>
    <t>BG4ST500L1004</t>
  </si>
  <si>
    <t>ЯЗОВИРИ КАРАГЬОЛ И КАЛИН</t>
  </si>
  <si>
    <t>яз. Калин и Карагьол</t>
  </si>
  <si>
    <t>Рила</t>
  </si>
  <si>
    <t>BG4ST500R058</t>
  </si>
  <si>
    <t>р. Влахинска от изворите до вливане на левия приток р. Синанишка</t>
  </si>
  <si>
    <t>BG4ST500R1067</t>
  </si>
  <si>
    <t>р. Санданска Бистрица от изворите до кота 590 м.</t>
  </si>
  <si>
    <t xml:space="preserve">Прилага се за рибни проходи по разрешителни №41140085/18.07.2008г.; 41140170/04.07.11г., в случай,че  не осигуряват миграцията на водни организми срещу течението на реката </t>
  </si>
  <si>
    <t>Разрешително №41140085/18.07.2008г.; 41140170/04.07.11г.</t>
  </si>
  <si>
    <t>BG4ST500R1130</t>
  </si>
  <si>
    <t>р. Дреновска от изворите до кота 815 м.</t>
  </si>
  <si>
    <t>BG4ST500R1141</t>
  </si>
  <si>
    <t>р. Рилска от изворите до кота 1495 м.</t>
  </si>
  <si>
    <t>BG4ST500R1142</t>
  </si>
  <si>
    <t>р. Джамбевска от изворите до кота 1020 м.</t>
  </si>
  <si>
    <t>добро състояние</t>
  </si>
  <si>
    <t>след съоръжения за водовземане или регулиране на оттока</t>
  </si>
  <si>
    <t>BG4ST500R1143</t>
  </si>
  <si>
    <t>р. Рилица от изворите до кота 1155 м.</t>
  </si>
  <si>
    <t>BG4ST500R1145</t>
  </si>
  <si>
    <t>р. Славова от изворите до вливането и в р.Благоевградска Бистрица</t>
  </si>
  <si>
    <t xml:space="preserve">Прилага се за рибен проход по разрешително №41140205/20.05.14г., в случай,че  не осигурява миграцията на водни организми срещу течението на реката </t>
  </si>
  <si>
    <t>Разрешително №41140205/20.05.14г.</t>
  </si>
  <si>
    <t>BG4ST500R1146</t>
  </si>
  <si>
    <t xml:space="preserve"> р. Предимир от изворите до кота 895 м.</t>
  </si>
  <si>
    <t>BG4ST500R1151</t>
  </si>
  <si>
    <t>р. Стружка от изворите до кота 1220 м.</t>
  </si>
  <si>
    <t>BG4ST500R1152</t>
  </si>
  <si>
    <t>р. Соколовска от изворите до кота 1405 м.</t>
  </si>
  <si>
    <t>BG4ST500R1156</t>
  </si>
  <si>
    <t>р. Ощавска (Дяволска) от изворите до кота 1510 м.</t>
  </si>
  <si>
    <t>BG4ST500R1242</t>
  </si>
  <si>
    <t xml:space="preserve"> р. Елешница от изворите до кота 1005 м.</t>
  </si>
  <si>
    <t>BG4ST500R1245</t>
  </si>
  <si>
    <t>р. Благоевградска Бистрица от изоворите до вливане на р. Диново дере</t>
  </si>
  <si>
    <t>BG4ST500R1246</t>
  </si>
  <si>
    <t>р. Ковачица от изворите до кота 800 м.</t>
  </si>
  <si>
    <t>BG4ST500R1251</t>
  </si>
  <si>
    <t>р. Валевица от изворите до кота 1395 м.</t>
  </si>
  <si>
    <t>BG4ST500R1342</t>
  </si>
  <si>
    <t>р. Горанина река от изворите до кота 1470 м.</t>
  </si>
  <si>
    <t>BG4ST500R1346</t>
  </si>
  <si>
    <t>р. Хърсовска от изворите до вливане в р. Благоевградска Бистрица</t>
  </si>
  <si>
    <t>BG4ST500R1351</t>
  </si>
  <si>
    <t>р. Бялата река от изворите до кота 1185 м.</t>
  </si>
  <si>
    <t>BG4ST500R1451</t>
  </si>
  <si>
    <t>р. Мирски дол от изворите до кота 815 м.</t>
  </si>
  <si>
    <t>BG4ST500R1542</t>
  </si>
  <si>
    <t>р. Каменица от изворите до кота 855 м.</t>
  </si>
  <si>
    <t>BG4ST500R1551</t>
  </si>
  <si>
    <t>р. Осеновска река от изворите до кота 1310 м.</t>
  </si>
  <si>
    <t>BG4ST500R1642</t>
  </si>
  <si>
    <t>р. Голяма Ломница с десния си приток Мала Ломница до кота 945 м.</t>
  </si>
  <si>
    <t>BG4ST600R033</t>
  </si>
  <si>
    <t xml:space="preserve"> р. Горица от изворите до кота 814 м.</t>
  </si>
  <si>
    <t>Сапарева баня</t>
  </si>
  <si>
    <t>BG4ST600R037</t>
  </si>
  <si>
    <t>р. Отовица от изворите до вливане в р. Джерман</t>
  </si>
  <si>
    <t xml:space="preserve">Прилага се за рибен проход по разрешително №41140204/06.03.14г., в случай,че  не осигурява миграцията на водни организми срещу течението на реката </t>
  </si>
  <si>
    <t>МВЕЦ Разрешително №41140204/06.03.14г.</t>
  </si>
  <si>
    <t>BG4ST600R038</t>
  </si>
  <si>
    <t>р. Дупнишка Бистрица от изворите до кота 740 м.</t>
  </si>
  <si>
    <t>BG4ST600R1031</t>
  </si>
  <si>
    <t>р. Джерман с левия си приток р. Скакавица до кота 1052 м.</t>
  </si>
  <si>
    <t>BG4ST600R1132</t>
  </si>
  <si>
    <t>р.Фудина от изворите до кота 900 м.</t>
  </si>
  <si>
    <t>BG4ST600R1134</t>
  </si>
  <si>
    <t>р. Тополница от изворите до кота 680 м.</t>
  </si>
  <si>
    <t>BG4ST600R1136</t>
  </si>
  <si>
    <t>р. Бела вода от изворите до кота 920 м.</t>
  </si>
  <si>
    <t>BG4ST700R1120</t>
  </si>
  <si>
    <t>р. Лебница от изворите до кота 1300 м.</t>
  </si>
  <si>
    <t>BG4ST700R1122</t>
  </si>
  <si>
    <t>р. Глогошка (Банщица) от изворите до кота 1160 м.</t>
  </si>
  <si>
    <t>BG4ST700R1123</t>
  </si>
  <si>
    <t>р. Ореховска от изворите до кота 945 м.</t>
  </si>
  <si>
    <t>BG4ST700R1220</t>
  </si>
  <si>
    <t>р. Соволянска Бистрица от изворите до кота 1195 м.</t>
  </si>
  <si>
    <t>BG4ST700R1222</t>
  </si>
  <si>
    <t>р. Радушка от изворите до кота 995 м.</t>
  </si>
  <si>
    <t>BG4ST700R1322</t>
  </si>
  <si>
    <t>р. Воденичица от изворите до кота 975 м.</t>
  </si>
  <si>
    <t>BG4ST900L1001</t>
  </si>
  <si>
    <t>ЯЗОВИР СТУДЕНА</t>
  </si>
  <si>
    <t>яз. Студена</t>
  </si>
  <si>
    <t>BG4ST900L1005</t>
  </si>
  <si>
    <t>ЯЗОВИР ДЯКОВО</t>
  </si>
  <si>
    <t>яз. Дяково</t>
  </si>
  <si>
    <t>BG4ST900R1105</t>
  </si>
  <si>
    <t>р. Конска от изворите до кота 840 м.</t>
  </si>
  <si>
    <t>BG4ST900R1107</t>
  </si>
  <si>
    <t>р. Дълбоки дол от изворите до кота 875 м.</t>
  </si>
  <si>
    <t>BG4ST900R1205</t>
  </si>
  <si>
    <t>р.Конска от изворите до кота 130м.</t>
  </si>
  <si>
    <t>Осъществяване на превантивни мерки и контрол на интегрираното замърсяване по IPPC</t>
  </si>
  <si>
    <t>Провеждане на проучвателен мониторинг за установяване източниците на натиск при установено влошаване на състоянието на водното тяло и неустановен източник на този натиск</t>
  </si>
  <si>
    <t>BG4DO600L119</t>
  </si>
  <si>
    <t>яз.Широка поляна</t>
  </si>
  <si>
    <t>яз. Широка поляна</t>
  </si>
  <si>
    <t>Батак</t>
  </si>
  <si>
    <t>BG4ME500R1111</t>
  </si>
  <si>
    <t>р. Топлика от изворите до вливане в р. Места</t>
  </si>
  <si>
    <t>BG4ME700R090</t>
  </si>
  <si>
    <t>р. Места от вливане на р. Изток до вливане на р. Рибновска</t>
  </si>
  <si>
    <t>Добрите земеделски практики за торене и съхранение на торове предполагат полагането на земеделски торове в предварително изкопани прорези в почвата. Това позволява да бъде достигнат директно активния слой на почвата, което не се получава при нанасянето на торове върху повърхностния почвен слой. Наличието на подходящи съоръжения с достатъчен капацитет за съхранение ще предотврати наторяването в неподходящи за това периоди от страна на земеделските производители. Правилата за ДЗП се прилагат с особено внимание за водни тела, определени като  зони за защита на водите предназначени за питейно водоснабдяване в райони, в които е установен риск от замърсяване с нитрати</t>
  </si>
  <si>
    <t>BG4ME700R098</t>
  </si>
  <si>
    <t>р. Градинишка (Осеновска) от изворите до вливане в р. Места</t>
  </si>
  <si>
    <t>BG4ME800R1089</t>
  </si>
  <si>
    <t>р. Драглишка от изворите до вливане в р. Изток</t>
  </si>
  <si>
    <t>BG4ME900R080</t>
  </si>
  <si>
    <t>р. Места от вливане на притоците Бяла и Черна Места, до вливането на р. Изток</t>
  </si>
  <si>
    <t>гр. Якоруда</t>
  </si>
  <si>
    <t>Оценка на ефективността на изградени рибни проходи</t>
  </si>
  <si>
    <t>гр. Белица</t>
  </si>
  <si>
    <t>BG4ST200R076</t>
  </si>
  <si>
    <t>р. Пиринска Бистрица (след вливане на р. Черешничка) с притока си р. Калиманска  до вливане в р. Струма</t>
  </si>
  <si>
    <t>BG4ST300R073</t>
  </si>
  <si>
    <t>р. Струма от вливане на р. Струмешница до българо-гръцката граница</t>
  </si>
  <si>
    <t>BG4ST300R1074</t>
  </si>
  <si>
    <t>р. Мелнишка от изворите до вливане в р. Струма</t>
  </si>
  <si>
    <t>BG4ST500R047</t>
  </si>
  <si>
    <t>р. Благоевградска Бистрица от вливане на р. Хърсовска до вливане в р. Струма</t>
  </si>
  <si>
    <t>BG4ST500R066</t>
  </si>
  <si>
    <t>р. Лебница от българо-македонската граница до вливане в р. Струма</t>
  </si>
  <si>
    <t>BG4ST500R069</t>
  </si>
  <si>
    <t>р. Струма от вливане на р. Санданска Бистрица до вливане на р. Струмешница</t>
  </si>
  <si>
    <t>Контрол на количеството и качеството на производствените отпадъчни води, зауствани в канализационните системи на населените места</t>
  </si>
  <si>
    <t>BG4ST500R1030</t>
  </si>
  <si>
    <t>р. Струма от вливането на р. Джерман до вливане на р. Благоевградска Бистрица</t>
  </si>
  <si>
    <t>гр. Сапарева баня</t>
  </si>
  <si>
    <t>гр. Дупница, с. Бистрица; с. Яхиново; с. Самораново</t>
  </si>
  <si>
    <t>BG4ST700L1002</t>
  </si>
  <si>
    <t>ЯЗОВИР ДРЕНОВ ДОЛ</t>
  </si>
  <si>
    <t>яз. Дренов дол</t>
  </si>
  <si>
    <t>BG4ST700R017</t>
  </si>
  <si>
    <t>р. Струма от вливане на р. Треклянска до вливане на р. Соволянска Бистрица</t>
  </si>
  <si>
    <t>Доизграждане на канализация за населено място под 2000 е.ж, за което има изградена ПСОВ</t>
  </si>
  <si>
    <t>гр. Земен</t>
  </si>
  <si>
    <t>ПУДООС, РБ, общини, ВиК дружества</t>
  </si>
  <si>
    <t>с. Шишковци</t>
  </si>
  <si>
    <t>BG4ST700R018</t>
  </si>
  <si>
    <t>р. Ломничка от изворите до вливане в р. Драговищица</t>
  </si>
  <si>
    <t>BG4ST700R019</t>
  </si>
  <si>
    <t>р. Драговищица от българо–сръбската граница до вливане в р. Струма</t>
  </si>
  <si>
    <t>BG4ST700R021</t>
  </si>
  <si>
    <t>р. Струма от вливане на р. Соволянска Бистрица до вливане на р. Елешница</t>
  </si>
  <si>
    <t>Невестино</t>
  </si>
  <si>
    <t>BG4ST700R028</t>
  </si>
  <si>
    <t>р. Струма от вливане на р. Елешница до вливане на р. Джерман</t>
  </si>
  <si>
    <t>Бобошево</t>
  </si>
  <si>
    <t>BG4ST700R1020</t>
  </si>
  <si>
    <t>р. Соволянска Бистрица от кота 1195 м. до вливане в р. Струма</t>
  </si>
  <si>
    <t>BG4ST700R1023</t>
  </si>
  <si>
    <t>р. Новоселска от изворите до вливане в р. Струма</t>
  </si>
  <si>
    <t>BG4ST700R1025</t>
  </si>
  <si>
    <t>р.Елешница и притока и р.Речица до вливането им в р.Струма</t>
  </si>
  <si>
    <t>BG4ST900L014</t>
  </si>
  <si>
    <t>ЯЗОВИР ИЗВОР</t>
  </si>
  <si>
    <t>BG4ST900L1008</t>
  </si>
  <si>
    <t>ЯЗОВИР ДОЛНА ДИКАНЯ</t>
  </si>
  <si>
    <t>яз. Долна Диканя</t>
  </si>
  <si>
    <t>BG4ST900R003</t>
  </si>
  <si>
    <t>р. Струма от яз. Студена до вливане на р. Конска</t>
  </si>
  <si>
    <t>Провеждане на проучвателен мониторинг за установяване на въздействието от цианиди</t>
  </si>
  <si>
    <t>BG4ST900R004</t>
  </si>
  <si>
    <t>р. Мещичка от изворите до вливане в р. Конска</t>
  </si>
  <si>
    <t>гр. Радомир</t>
  </si>
  <si>
    <t xml:space="preserve">Задължително прилагане на Националните стандарти за поддържане на земята в добро земеделско и екологично състояние от подпомаганите фермери и при изпълнение на проекти по ПРСР </t>
  </si>
  <si>
    <t>МЗХ</t>
  </si>
  <si>
    <t>Оценка на ефекта от дейността на ВЕЦ върху екосистемите и екологичното състояние на водно тяло</t>
  </si>
  <si>
    <t>р. Влахинска</t>
  </si>
  <si>
    <t>МОСВ</t>
  </si>
  <si>
    <t xml:space="preserve">Прилага се за рибен проход по разрешително №41140179/26.01.2012г., в случай,че  не осигурява миграцията на водни организми срещу течението на реката </t>
  </si>
  <si>
    <t>МВЕЦ разрешително №41140179/26.01.2012г.</t>
  </si>
  <si>
    <t>BG4DO135R121</t>
  </si>
  <si>
    <t>р. Осинска от изворите до вливане в р. Доспат</t>
  </si>
  <si>
    <t>Провеждане на проучвателен мониторинг за установяване на въздействието на дейности по аквакултури</t>
  </si>
  <si>
    <t xml:space="preserve">Недопускане на влошаването на състоянието на водите, чрез промяна на условиятта в разрешителното
Намаляване на натиска и въздействието
</t>
  </si>
  <si>
    <t>МОСВ, БД</t>
  </si>
  <si>
    <t xml:space="preserve">Прилага се за рибен проход по разрешително №41140100/03.06.2011г., който не осигурява миграцията на водни организми срещу течението на реката </t>
  </si>
  <si>
    <t>МВЕЦ разрешително №41140100/03.06.2011г.</t>
  </si>
  <si>
    <t>BG4ME500R108</t>
  </si>
  <si>
    <t>р. Неврокопска (Тупувишка) от изворите до вливане на левия й приток р. Добротинска</t>
  </si>
  <si>
    <t>гр. Гоце Делчев</t>
  </si>
  <si>
    <t>BG4ME600R1106</t>
  </si>
  <si>
    <t>р. Канина от изворите с десния си приток р. Вищерица  до вливане в р. Места</t>
  </si>
  <si>
    <t>с. Гърмен</t>
  </si>
  <si>
    <t>BG4ME700L1009</t>
  </si>
  <si>
    <t>група езера "Източен Пирин" ( езеро Безбог , Кременски езера)</t>
  </si>
  <si>
    <t>BG4ME700R091</t>
  </si>
  <si>
    <t>р. Ръждавица от изворите до вливане в р. Места</t>
  </si>
  <si>
    <t xml:space="preserve">Прилага се за рибен проход по разрешително №41140178/12.01.2012г.., който не осигурява миграцията на водни организми срещу течението на реката </t>
  </si>
  <si>
    <t>МВЕЦ разрешително №41140178/12.01.2012г.</t>
  </si>
  <si>
    <t>Забрана за въвеждането в експлоатация на обекти, формиращи отпадъчни води и осъществяването на дейности без приети по установения ред пречиствателни съоръжения, освен в случаите, когато не са необходими</t>
  </si>
  <si>
    <t xml:space="preserve">Собственик или оператор на съоръжението </t>
  </si>
  <si>
    <t>BG4ME700R094</t>
  </si>
  <si>
    <t>р. Безбожка от изворите до вливане в р. Места</t>
  </si>
  <si>
    <t xml:space="preserve">Прилага се за рибни проходи по разрешителни №41140153/10.02.2010г.; 41140183/12.02.2012г., които не осигуряват миграцията на водни организми срещу течението на реката </t>
  </si>
  <si>
    <t>МВЕЦ разрешителни №41140153/10.02.2010г.; 41140183/12.02.2012г.</t>
  </si>
  <si>
    <t>BG4ME700R095</t>
  </si>
  <si>
    <t>р. Мътеница (Матан дере) от изворите до вливане в река Места</t>
  </si>
  <si>
    <t>BG4ME700R096</t>
  </si>
  <si>
    <t>р. Ретиже от изворите до кота 1635 м.</t>
  </si>
  <si>
    <t>BG4ME700R097</t>
  </si>
  <si>
    <t>р. Ретиже от кота 1635м.  до вливане в р. Места</t>
  </si>
  <si>
    <t>МВЕЦ - №41140153/10.02.10г.; 41140183/21.02.12г.</t>
  </si>
  <si>
    <t>BG4ME700R099</t>
  </si>
  <si>
    <t>р. Лъкенска (Кременска) от изворите до вливане в р. Места</t>
  </si>
  <si>
    <t>BG4ME700R100</t>
  </si>
  <si>
    <t>р. Каменица от изворите до вливане в р. Места</t>
  </si>
  <si>
    <t xml:space="preserve">Прилага се за рибни проходи по разрешителни №41140209/08.08.2014г.; 41140117/09.09.2009г., които не осигуряват миграцията на водни организми срещу течението на реката </t>
  </si>
  <si>
    <t>МВЕЦ разрешителни №41140209/08.08.2014г.; 41140117/09.09.2009г</t>
  </si>
  <si>
    <t>BG4ME700R101</t>
  </si>
  <si>
    <t>р. Костена от изворите до вливане в р. Места</t>
  </si>
  <si>
    <t xml:space="preserve">Прилага се за рибен проход по Разрешително №41140118/09.09.2009г., който не осигурява миграцията на водни организми срещу течението на реката </t>
  </si>
  <si>
    <t>МВЕЦ №41140118/09.09.2009г.</t>
  </si>
  <si>
    <t>BG4ME700R103</t>
  </si>
  <si>
    <t>р. Места от вливане на р. Рибновска до вливане на р. Канина</t>
  </si>
  <si>
    <t>BG4ME700R1104</t>
  </si>
  <si>
    <t>р.Туфча от кота 1145 м.  до  с. Брезница</t>
  </si>
  <si>
    <t xml:space="preserve">Прилага се за рибен проход по Разрешително №41140176/21.12.2011г., който не осигурява миграцията на водни организми срещу течението на реката </t>
  </si>
  <si>
    <t>МВЕЦ Разрешително №41140176/21.12.2011г.</t>
  </si>
  <si>
    <t xml:space="preserve">Прилага се за рибен проход по разрешително Разрешително №41140113/26.01.2009г., който не осигурява миграцията на водни организми срещу течението на реката </t>
  </si>
  <si>
    <t>МВЕЦ Разрешително №41140113/26.01.2009г.</t>
  </si>
  <si>
    <t>МВЕЦ Разрешително №41140096/12.09.2008г.; 41140013/26.01.09г.; 41140184/21.02.12г.</t>
  </si>
  <si>
    <t xml:space="preserve">Прилага се за рибни проходи по разрешителни №41140096/12.09.2008г.; 41140013/26.01.09г.; 41140184/21.02.12г., в случай че не осигуряват миграцията на водни организми срещу течението на реката </t>
  </si>
  <si>
    <t>Оценка на ефективността на изградени рибни проходи -  Разрешителнои №41140026/04.01.10г.; 41140116/27.10.10г.; 41140147/25.09.10г.; 41140158/02.06.10г.; 41140165/09.02.11г.; 41140167/18.05.11г</t>
  </si>
  <si>
    <t>МВЕЦ №41140026/04.01.10г.; 41140116/27.10.10г.; 41140147/25.09.10г.; 41140158/02.06.10г.; 41140165/09.02.11г.; 41140167/18.05.11г.</t>
  </si>
  <si>
    <t xml:space="preserve">Прилага се за рибни проходи по разрешителни №41140026/04.01.10г.; 41140116/27.10.10г.; 41140147/25.09.10г.; 41140158/02.06.10г.; 41140165/09.02.11г.; 41140167/18.05.11г, в случай че не осигуряват миграцията на водни организми срещу течението на реката </t>
  </si>
  <si>
    <t>BG4ME900R1078</t>
  </si>
  <si>
    <t>р. Черна Места от изворите до вливане в р. Места</t>
  </si>
  <si>
    <t xml:space="preserve">Прилага се за рибен проход по разрешително  №41140135/24.06.2009г, който не осигурява миграцията на водни организми срещу течението на реката </t>
  </si>
  <si>
    <t>МВЕЦ разрешително №41140135/24.06.2009г</t>
  </si>
  <si>
    <t>МВЕЦ разрешителни №41140093/18.11.2008г.; 41140148/28.09.09г.; 41140195/15.12.12г.</t>
  </si>
  <si>
    <t>Оценка на ефективността на изградени рибни проходи -  Разрешително №41140093/18.11.2008г.; 41140148/28.09.09г.; 41140195/15.12.12г.</t>
  </si>
  <si>
    <t>МВЕЦ  - Разрешително 41140037/06.01.11г.;  41140132/19.06.09г.</t>
  </si>
  <si>
    <t>МВЕЦ Разрешителни 41140045/18.02.08г.;  41140046/18.02.08г.; 41140207/07.07.14г.</t>
  </si>
  <si>
    <t xml:space="preserve">Прилага се за рибен проход по Разрешителни 41140045/18.02.08г.;  41140046/18.02.08г.; 41140207/07.07.14г., в случай, че не осигуряват миграцията на водни организми срещу течението на реката </t>
  </si>
  <si>
    <t xml:space="preserve">Осигуряване на минимално-допустимия отток в реките след съоръжения за водовземане или регулиране на оттока </t>
  </si>
  <si>
    <t>след возовземане за ВЕЦ "Петрово" - Разрешително № 41140120/12.03.2009г.</t>
  </si>
  <si>
    <t>BG4ST400R071</t>
  </si>
  <si>
    <t>р. Градешница от изворите до вливане в р. Струмешница</t>
  </si>
  <si>
    <t>Разрешително 41140155/19.03.10г.;  41140213/06.03.15г.</t>
  </si>
  <si>
    <t>BG4ST500L1010</t>
  </si>
  <si>
    <t>група езера "Западен Пирин"  (Георгийски езера)</t>
  </si>
  <si>
    <t>BG4ST500R040</t>
  </si>
  <si>
    <t>р. Копривен от изворите до вливане в р. Струма</t>
  </si>
  <si>
    <t>Кочериново</t>
  </si>
  <si>
    <t>BG4ST500R044</t>
  </si>
  <si>
    <t>р. Лисийска от изворите до вливане в р. Струма</t>
  </si>
  <si>
    <t>за малките населени места около гр. Благоевград</t>
  </si>
  <si>
    <t>Предотвратяване на натоварването на ПСОВ със замърсители, различни от тези в битовоте ОВ</t>
  </si>
  <si>
    <t>BG4ST500R050</t>
  </si>
  <si>
    <t>р. Стара река от изворите до вливане в р. Струма</t>
  </si>
  <si>
    <t>Недопускане на нови негативни промени в хидроморфологичния режим (причинени от ВЕЦ, изземване на наносни отложения от язовири, нови водовземания и др.) във водните тела определени като или попадащи в зони за защитана водите</t>
  </si>
  <si>
    <t>BG4ST500R055</t>
  </si>
  <si>
    <t>р. Лудата от изворите до вливане в р. Струма</t>
  </si>
  <si>
    <t xml:space="preserve">Прилага се за рибни проходи по разрешителни №41140052/07.07.2010г.; 41140075/14.04.09г.; 41140133/19.06.09г., в случай, че не осигуряват миграцията на водни организми срещу течението на реката </t>
  </si>
  <si>
    <t>МВЕЦ Разрешително №41140052/07.07.2010г.; 41140075/14.04.09г.; 41140133/19.06.09г.</t>
  </si>
  <si>
    <t>Разрешително №41140052/07.07.2010г.; 41140075/14.04.09г.; 41140133/19.06.09г.</t>
  </si>
  <si>
    <t>BG4ST500R060</t>
  </si>
  <si>
    <t>р. Брезнишка от изворите до вливане в р. Струма</t>
  </si>
  <si>
    <t xml:space="preserve">Прилага се за рибен проход по разрешително №41140086/01.07.2010г., в случай,че  не осигурява миграцията на водни организми срещу течението на реката </t>
  </si>
  <si>
    <t>МВЕЦ Разрешително №41140086/01.07.2010г.</t>
  </si>
  <si>
    <t>Разрешително №41140086/01.07.2010г.</t>
  </si>
  <si>
    <t>BG4ST500R061</t>
  </si>
  <si>
    <t>р. Врабча (Злинска) от изворите до вливане в р. Струма</t>
  </si>
  <si>
    <t xml:space="preserve">Прилага се за рибен проход по разрешително №41140104/15.10.2008г., в случай,че  не осигурява миграцията на водни организми срещу течението на реката </t>
  </si>
  <si>
    <t xml:space="preserve">МВЕЦ Разрешително №41140104/15.10.2008г.; </t>
  </si>
  <si>
    <t>BG4ST500R065</t>
  </si>
  <si>
    <t>р. Седелска от изворите до вливане в р. Струма</t>
  </si>
  <si>
    <t xml:space="preserve">Забрана за издаване на нови разрешителни за ВЕЦ на водопровод за питейно-битово водоснабдяване след ПСПВ гр. Сандански </t>
  </si>
  <si>
    <t xml:space="preserve">на водопровод за питейно-битово водоснабдяване след ПСПВ гр. Сандански </t>
  </si>
  <si>
    <t>разрешителни №41140119/12.03.09г.; 41140085/18.07.08г.</t>
  </si>
  <si>
    <t xml:space="preserve">Разрешително №41140085/18.07.2008г.; </t>
  </si>
  <si>
    <t xml:space="preserve">Прилага се за рибен проход по разрешително №41140085/18.07.2008г. в случай, че  не осигурява миграцията на водни организми срещу течението на реката </t>
  </si>
  <si>
    <t>МВЕЦ №41140085/18.07.2008г.</t>
  </si>
  <si>
    <t>гр. Сандански</t>
  </si>
  <si>
    <t>BG4ST500R070</t>
  </si>
  <si>
    <t>р. Лешнишка (Бождовска) от изворите до вливане в р.  Струма</t>
  </si>
  <si>
    <t xml:space="preserve">Прилага се за рибен проход по разрешително №№41140085/18.07.2008г, в случай,че  не осигурява миграцията на водни организми срещу течението на реката </t>
  </si>
  <si>
    <t>МВЕЦ Разрешително №41140085/18.07.2008г.</t>
  </si>
  <si>
    <t>BG4ST500R1041</t>
  </si>
  <si>
    <t>р. Манастирска и р. Илийна от изворите до вливане в р. Рилска</t>
  </si>
  <si>
    <t>BG4ST500R1042</t>
  </si>
  <si>
    <t>р. Рилска от вливане на р. Манастирска и р. Илийна до вливане на р. Шарковица</t>
  </si>
  <si>
    <t xml:space="preserve">Прилага се за рибен проход по разрешително №0521-1/05.05.04г., в случай,че  не осигурява миграцията на водни организми срещу течението на реката </t>
  </si>
  <si>
    <t>МВЕЦ №0521-1/05.05.04г.</t>
  </si>
  <si>
    <t>BG4ST500R1043</t>
  </si>
  <si>
    <t>р. Рилска от вливане на р. Шарковица до вливане в р. Струма</t>
  </si>
  <si>
    <t>гр. Кочериново</t>
  </si>
  <si>
    <t>гр. Рила</t>
  </si>
  <si>
    <t xml:space="preserve"> гр.Рила</t>
  </si>
  <si>
    <t>BG4ST500R1045</t>
  </si>
  <si>
    <t>р. Благоевградска Бистрица от вливане на р. Диново дере до вливане на р. Славова</t>
  </si>
  <si>
    <t>BG4ST500R1046</t>
  </si>
  <si>
    <t>р. Благоевградска Бистрица от вливане на р. Славова  до вливане на р. Хърсовска</t>
  </si>
  <si>
    <t>№41140060/16.02.10г.; 41140211/13.10.10г.; 41140094/16.16.10г.; 41140061/17.06.10г.</t>
  </si>
  <si>
    <t xml:space="preserve">Прилага се за рибен проход по разрешително №41140094/16.06.10г., в случай,че не осигурява миграцията на водни организми срещу течението на реката </t>
  </si>
  <si>
    <t>Разрешително №41140094/16.06.10г.</t>
  </si>
  <si>
    <t>BG4ST500R1051</t>
  </si>
  <si>
    <t>р. Градевска с десния си приток р. Осеновска от изворите до вливането им</t>
  </si>
  <si>
    <t>BG4ST500R1052</t>
  </si>
  <si>
    <t>р. Градевска от вливане на р. Осеновска до вливане в р. Струма</t>
  </si>
  <si>
    <t>№41140131/15.06.09г.; 41140201/07.06.13г.</t>
  </si>
  <si>
    <t xml:space="preserve">Прилага се за рибен проход по разрешително №41140131/15.06.09г., в случай,че не осигурява миграцията на водни организми срещу течението на реката </t>
  </si>
  <si>
    <t>Разрешително №41140131/15.06.09г.</t>
  </si>
  <si>
    <t>BG4ST500R1056</t>
  </si>
  <si>
    <t>р. Ощавска (Дяволска) от кота 1510 м. до вливане в р. Струма</t>
  </si>
  <si>
    <t xml:space="preserve"> след съоръжения за водовземане или регулиране на оттока</t>
  </si>
  <si>
    <t>№41140197/04.03.13г.; 41140004/25.05.09.; 41140048/28.05.10г.; 41140162/11.10.10г.; 41140196/04.03.13г.; 41140082/10.07.08г.</t>
  </si>
  <si>
    <t xml:space="preserve">Прилага се за рибни проходи по разрешителни №41140082/10.07.2008г.; 41140162/11.10.10г., в случай, че не осигуряват миграцията на водни организми срещу течението на реката </t>
  </si>
  <si>
    <t>Разрешително №41140082/10.07.2008г.; 41140162/11.10.10г.</t>
  </si>
  <si>
    <t>Включване в Програма за мониторинг и установяване на състоянието на тялото</t>
  </si>
  <si>
    <t>Забрана за издаване на нови разрешителни за ВЕЦ, включително и на водопровод за питейно-битово водоснабдяване след ПСПВ гр. Сандански и забрана за увеличаване параметри на разрешителни №41140085/18.07.08г.; 41140166/15.03.11г.; 41140170/04.07.11г.</t>
  </si>
  <si>
    <t xml:space="preserve">след ПСПВ гр. Сандански </t>
  </si>
  <si>
    <t>№41140085/18.07.08г.; 41140166/15.03.11г.; 41140170/04.07.11г.</t>
  </si>
  <si>
    <t>№41140151/15.04.10г.</t>
  </si>
  <si>
    <t>BG4ST600L1007</t>
  </si>
  <si>
    <t>група езера "Източна/ (Западна Рила" - Черното езеро)</t>
  </si>
  <si>
    <t>BG4ST600L1018</t>
  </si>
  <si>
    <t>група езера "Южна Рила" (Реджепско езеро)</t>
  </si>
  <si>
    <t xml:space="preserve">Прилага се за рибен проход по разрешително №41140169/14.06.11г., в случай,че не осигурява миграцията на водни организми срещу течението на реката </t>
  </si>
  <si>
    <t>№41140169/14.06.11г.</t>
  </si>
  <si>
    <t>Възстановяване на екологичното равновесие по поречието на р. Джерман в участъка от гр. Сапарева баня до гр. Дупница</t>
  </si>
  <si>
    <t xml:space="preserve">Прилага се за рибен проход по разрешително №41140212/09.02.15г., в случай,че  не осигурява миграцията на водни организми срещу течението на реката </t>
  </si>
  <si>
    <t>Разрешително  №41140212/09.02.15г.</t>
  </si>
  <si>
    <t>Осъществяване на превантивни мерки и контрол на интегрираното замърсяване от промишлени замърсители</t>
  </si>
  <si>
    <t>BG4ST700R024</t>
  </si>
  <si>
    <t>р. Гращица от изворите до вливане в р. Струма</t>
  </si>
  <si>
    <t>BG4ST700R027</t>
  </si>
  <si>
    <t>р. Елешница от вливане на р. Речица до вливане в р. Струма</t>
  </si>
  <si>
    <t>BG4ST700R029</t>
  </si>
  <si>
    <t>р. Лева река (Кознишка) от изворите до вливане в р. Струма</t>
  </si>
  <si>
    <t>Провеждане на мониторинг за установяване въздействието на минната дейност върху повърхностни и подземни води</t>
  </si>
  <si>
    <t>Разрешително №41140206/31.05.2004г.</t>
  </si>
  <si>
    <t xml:space="preserve">Прилага се за рибен проход по разрешително №41140206/31.05.2004г., в случай,че  не осигурява миграцията на водни организми срещу течението на реката </t>
  </si>
  <si>
    <t xml:space="preserve">МВЕЦ Разрешително №41140138/22.07.2009г.; </t>
  </si>
  <si>
    <t xml:space="preserve">Прилага се за рибен проход по разрешително №41140138/22.07.2009г. в случай,че  не осигурява миграцията на водни организми срещу течението на реката </t>
  </si>
  <si>
    <t>BG4ST800R016</t>
  </si>
  <si>
    <t>р. Треклянска с левия си приток р. Явор от изворите до вливане в р. Струма</t>
  </si>
  <si>
    <t>Трекляно</t>
  </si>
  <si>
    <t>яз. Извор</t>
  </si>
  <si>
    <t>Проект за възстановяване на екологичното равновесие</t>
  </si>
  <si>
    <t>гр. Перник</t>
  </si>
  <si>
    <t>гр. Перник, в т.ч. С. Драгичево; с. Студена и с. Дивотино</t>
  </si>
  <si>
    <t>с. Драгичево</t>
  </si>
  <si>
    <t>BG4ST900R011</t>
  </si>
  <si>
    <t>р. Светля от изворите до яз. Пчелина</t>
  </si>
  <si>
    <t>с. Ковачевци</t>
  </si>
  <si>
    <t>BG4ST900R013</t>
  </si>
  <si>
    <t>р. Оролачка (Косматица) от изворите до яз. Извор</t>
  </si>
  <si>
    <t>BG4ST900R1007</t>
  </si>
  <si>
    <t>р. Арката от изворите до яз. Долна Диканя</t>
  </si>
  <si>
    <t>гр.Дупница, с.Бистрица; с.Яхиново; с.Самораново</t>
  </si>
  <si>
    <t>с.Огняново (в т.ч. с.Марчево,общ.Гърмен)</t>
  </si>
  <si>
    <t xml:space="preserve">Прилага се за рибен проход по разрешителни  №41140093/18.11.2008г.;41140148/28.09.09г.;41140195/15.12.12г., които не осигуряват миграцията на водни организми срещу течението на реката </t>
  </si>
  <si>
    <t xml:space="preserve">Прилага се за рибен проход по Разрешителни 41140037/06.01.11г.;  41140132/19.06.09г.., които не осигуряват миграцията на водни организми срещу течението на реката </t>
  </si>
  <si>
    <t xml:space="preserve">Прилага се за рибен проход по разрешително 41140155/19.03.10г.;  41140213/06.03.15г., които не осигуряват миграцията на водни организми срещу течението на реката </t>
  </si>
  <si>
    <t>след съоръжения за водовземане или регулиране на оттока, в т.ч. и р-ни №4114068/20.08.09г.; 41140057/10.02.10г.; 41140049/10.02.10г.</t>
  </si>
  <si>
    <t xml:space="preserve">Приложение 7.2.б </t>
  </si>
  <si>
    <t>№ по ред</t>
  </si>
  <si>
    <t>Наименование на ПВТ</t>
  </si>
  <si>
    <t>Код на ПВТ</t>
  </si>
  <si>
    <t>Риск оценка по химично състояние</t>
  </si>
  <si>
    <t>Вид на източниците на натиск</t>
  </si>
  <si>
    <t>Химично състояние</t>
  </si>
  <si>
    <t>Риск оценка по количествено състояние</t>
  </si>
  <si>
    <t>Експлоатационен индекс за ПВТ</t>
  </si>
  <si>
    <t>Райони с идентифициран значим натиск</t>
  </si>
  <si>
    <t>Количествено състояние</t>
  </si>
  <si>
    <t>ЗЗВ</t>
  </si>
  <si>
    <t>Вид Мярка                   (О - основна/                                            Д - допълнителна)</t>
  </si>
  <si>
    <t>Вид разходи
И-инвестиционни
О-оперативни</t>
  </si>
  <si>
    <t>Описание</t>
  </si>
  <si>
    <t>Мерна единица (брой)</t>
  </si>
  <si>
    <t>Единична стойност, лв.</t>
  </si>
  <si>
    <t>Източник на финансиране (Отговорна институция)</t>
  </si>
  <si>
    <t>Порови води в кватернер - Струмешница</t>
  </si>
  <si>
    <t>BG4G00000Q001</t>
  </si>
  <si>
    <r>
      <t xml:space="preserve">в риск </t>
    </r>
    <r>
      <rPr>
        <b/>
        <sz val="10"/>
        <color indexed="8"/>
        <rFont val="Times New Roman"/>
        <family val="1"/>
        <charset val="204"/>
      </rPr>
      <t>(Дифузно замърсяване)</t>
    </r>
  </si>
  <si>
    <t>Селско стопанство и Населени места без изградена канализация</t>
  </si>
  <si>
    <r>
      <t xml:space="preserve">ЛОШО                                                        </t>
    </r>
    <r>
      <rPr>
        <b/>
        <sz val="10"/>
        <color indexed="8"/>
        <rFont val="Times New Roman"/>
        <family val="1"/>
        <charset val="204"/>
      </rPr>
      <t xml:space="preserve">  </t>
    </r>
    <r>
      <rPr>
        <sz val="12"/>
        <color indexed="8"/>
        <rFont val="Times New Roman"/>
        <family val="1"/>
        <charset val="204"/>
      </rPr>
      <t xml:space="preserve">(по тест: обща оценка на химичното състояние на ПВТ и по тест: значимо влошаване на екологичното или химичното състояние  на повърхностните водни тела , причинено от пренос на замърсители от ПВТ - </t>
    </r>
    <r>
      <rPr>
        <b/>
        <sz val="12"/>
        <color indexed="8"/>
        <rFont val="Times New Roman"/>
        <family val="1"/>
        <charset val="204"/>
      </rPr>
      <t>НИТРАТИ</t>
    </r>
    <r>
      <rPr>
        <sz val="12"/>
        <color indexed="8"/>
        <rFont val="Times New Roman"/>
        <family val="1"/>
        <charset val="204"/>
      </rPr>
      <t>)</t>
    </r>
  </si>
  <si>
    <t>в риск</t>
  </si>
  <si>
    <t>Оранжерии_гр. Петрич</t>
  </si>
  <si>
    <r>
      <t xml:space="preserve">ЛОШО                                 </t>
    </r>
    <r>
      <rPr>
        <b/>
        <sz val="10"/>
        <color indexed="8"/>
        <rFont val="Times New Roman"/>
        <family val="1"/>
        <charset val="204"/>
      </rPr>
      <t>(по тест: Воден баланс)</t>
    </r>
  </si>
  <si>
    <t xml:space="preserve">Нитратно уязвима зона и ПБВ </t>
  </si>
  <si>
    <t>О</t>
  </si>
  <si>
    <t>ПБВ_1285_гр. Петрич</t>
  </si>
  <si>
    <t>Д</t>
  </si>
  <si>
    <t>Спазен ли е срока за ограничение на внасянето на азотсъдържащи торове:За засяти площи:  не се тори от 15 ноември до 31 януари за Южна България от 01 ноември до 31 януари за Северна България 
За трайни насаждения и свободни площи:  не се тори от 01 ноември до 15 февруари
За нови овощни насаждения:  не се тори от 15 ноември до 15 февруари
Спазена ли е годишната норма на торене с органични торове – до 17 кг N/дка,пазени ли са мерките за торене на равнинни терени,Правилно ли се съхранява оборския тор, Капацитетът на съоръжението отговаря ли на очакваното количество оборски тор за съхранение</t>
  </si>
  <si>
    <t>намаляване на нитратното замърсяване</t>
  </si>
  <si>
    <t xml:space="preserve">Ежегодно определяне на разполагаемите ресурси на подземните водни тела </t>
  </si>
  <si>
    <t xml:space="preserve">Изчисляване на средномногогодишното подхранване на подземните водни тела,  количеството подземни води, което е необходимо за зависимите водни и сухоземни екосистеми и разполагаемите (които могат да бъдат разрешени за черпене) ресурси </t>
  </si>
  <si>
    <t xml:space="preserve">Осигуряване на информация за управление на подземните води и подобряване на оценката на риска и  количественото състояние на ПВТ </t>
  </si>
  <si>
    <t>Ежемесечно съставяне на баланс "разполагаеми ресурси-разрешено черпене"</t>
  </si>
  <si>
    <t>Съставяне на баланс "разполагаеми ресурси-разрешено черпене" и свободните водни количества, за които могат да бъдат издавани разрешителни за водовземане</t>
  </si>
  <si>
    <t>Забрана за издаване на разрешителни за водовземане когато общото водовземане надвишава разполагаемите ресурси на подземните водни тела и/или максимално допустимото експлоатационно понижение на водното ниво надвишава определеното за водното тяло допустимо понижение на водното ниво</t>
  </si>
  <si>
    <t xml:space="preserve">Прилага се в части от ПВТ, в които:
- в процеса на характеризиране на ПВТ е установен риск общото водовземане да надвиши разполагаемите ресурси на подземното водно тяло и/или максимално допустимото експлоатационно понижение на водното ниво да надвиши определеното за водното тяло допустимо понижение на водното ниво. 
-в процеса на издаване на разрешителни, когато чрез прилагане на подхода за оценка на риска при преценката по чл.62 от ЗВ се установи риск риск общото водовземане да надвиши разполагаемите ресурси на подземното водно тяло и/или максимално допустимото експлоатационно понижение на водното ниво да надвиши определеното за водното тяло допустимо понижение на водното ниво. </t>
  </si>
  <si>
    <t>1) Ограничаване на водовземането в рамките на разполагаемите ресурси на ПВТ или Недопускане надвишаването на разполагаемите ресурси на ПВТ и
2) Възстановяване и/или поддържане на водно ниво в границите на допустимо понижение на водното ниво.</t>
  </si>
  <si>
    <t>Забрана за издаване на разрешителни за водовземане, ако водовземните съоръжения са изградени без изискващото се разрешително или не са включени в регистъра на съоръженията за водовземане</t>
  </si>
  <si>
    <t xml:space="preserve">Прилага се при искане за издаване на разрешително за водовземане от съоръжения, изградени без разрешително </t>
  </si>
  <si>
    <t>1) Подобряване на информацията за оценка на натиска и въздействието, чрез   гарантиране на  издаване на разрешително от конкретно водно тяло
2) Предотвратяване на смесването на води с различни качества, чрез водовземни съоръжения, в които не е осигурена изолация между различни подземни водни тела или срещу проникване на замърсени води от повърхността.</t>
  </si>
  <si>
    <t>Забрана за издаване на разрешителни за водовземане когато се създава риск от влошаване на състоянието на свързаните повърхностни водни тела</t>
  </si>
  <si>
    <t>Прилага се в части от ПВТ, в които:
- в процеса на характеризиране на ПВТ е установен риск от влошаване на състоянието на свързани повърхностни водни тела;
-в процеса на издаване на разрешителни, когато чрез прилагане на подхода за оценка на риска при преценката по чл.62 от ЗВ се установи риск от влошаване на състоянието на свързани повърхностни водни тела</t>
  </si>
  <si>
    <t>Възстановяване и/или поддържане на водно ниво, при което се ограничава или предотвратява интрузията на солени или замърсени води</t>
  </si>
  <si>
    <t>Забрана за издаване на разрешителни за водовземане когато се създава риск от влошаване на състоянието на сухоземни екосистеми пряко зависими от подземните води</t>
  </si>
  <si>
    <t>Прилага се в части от ПВТ, в които:
- в процеса на характеризиране на ПВТ е установен риск от влошаване на състоянието на сухоземни екосистеми пряко зависими от подземните води;
-в процеса на издаване на разрешителни, когато чрез прилагане на подхода за оценка на риска при преценката по чл.62 от ЗВ се установи риск от влошаване на състоянието на сухоземни екосистеми пряко зависими от подземните води</t>
  </si>
  <si>
    <t>Възстановяване и/или поддържане на водно ниво, при което се ограничава или предотвратява влошаване на състоянието на сухоземни екосистеми пряко зависими от подземните води</t>
  </si>
  <si>
    <t>Преразглеждане, изменение или прекратяване на разрешителни за водовземане когато се създава опасност от влошаване на състоянието на свързаните повърхностни водни тела</t>
  </si>
  <si>
    <t xml:space="preserve">Прилага се за ПВТ в лошо количествено състояние или в риск да не постигнат добро състояние
1) Редуциране на водните количества или прекратяване на разрешеителни за водовземане
2) Включване на   условия в разрешителното за оборудване с нормативно установените (чл.56 от наредба1), монтирание стационарно в съоръжението, устройства за измерване на водното ниво;
</t>
  </si>
  <si>
    <t xml:space="preserve">Възстановяване и/или поддържане на водно ниво, при което се ограничава или предотвратява привличането на води от реката и влошаването на състоянието на повърхностното водно тяло </t>
  </si>
  <si>
    <t>Контрол за спазване на изискванията за измерване на водното ниво и черпените количества подземни води</t>
  </si>
  <si>
    <t>Прилага се за ПВТ от които се черпи вода чрез вертикални водовземни съоръжения</t>
  </si>
  <si>
    <t>1) Осигуряване на информацията за  водното ниво в райони повлияни от  черпене;
2) Осигуряване на данни за черпените количества;
3) Подобряване на оценката и достоверността на оценката за натиска и въздействието от черпене,  риска и количественото състояние на ПВТ</t>
  </si>
  <si>
    <t>Извършване на проверки за установяване на незаконно черпене на подземни води</t>
  </si>
  <si>
    <t>Прилага се за всички ПВТ</t>
  </si>
  <si>
    <t>Подобряване на оценката и достоверността на оценката за натиска и въздействието от черпене и количественото състояние на ПВТ;</t>
  </si>
  <si>
    <t>Изграждане на допълнителни пунктове за мониторинг на нивото на подземните води в случаите предвидени в Наредба № 1 за проучване, ползване и опазване на подземните води</t>
  </si>
  <si>
    <t>Съгласно чл.57 от наредба № 1 за поручване, ползване и опазване на подземните води</t>
  </si>
  <si>
    <t>1) Осигуряване на информацията за  водното ниво в райони повлияни от значимо черпене;
2) Подобряване на оценката и достоверността на оценката за натиска и въздействието от черпене,  риска и количественото състояние на ПВТ</t>
  </si>
  <si>
    <t>Изграждане на допълнителни пунктове за мониторинг на количеството на подземните води</t>
  </si>
  <si>
    <t>1) Осигуряване на информацията за естествените колебания на водното ниво;
2) Подобряване на оценката и достоверността на оценката за натиска и въздействието от черпене, риска и количественото състояние на ПВТ</t>
  </si>
  <si>
    <t>Извършване на ежегоден контрол на разрешителните за водовземане от подземни води с разрешено количество над 150 000 куб. м год</t>
  </si>
  <si>
    <t>Прилага се за всички ПВТ, в които е налице разрешено водовземане с количество над 150 000 куб.м.год</t>
  </si>
  <si>
    <t>1) Осигуряване на данни за черпените количества;
2) Осигуряване на данни за нивата на подземните води;
3) Подобряване на оценката и достоверността на оценката за натиска и въздействието от черпене и количественото състояние на ПВТ;
4) Осигуряване на информация за вземане на оперативни решения при управление на подземните води.</t>
  </si>
  <si>
    <t>Зеленчукова борса_с. Кърналово</t>
  </si>
  <si>
    <t>Извършване на контрол един път на 3 години на разрешителните за водовземане от подземни води с разрешено количество от 30 000 до 150 000 куб.м.год</t>
  </si>
  <si>
    <t>Прилага се за всички ПВТ, в които е налице разрешено водовземане с количество между 30 000 и  150 000 куб.м.год</t>
  </si>
  <si>
    <t>Извършване на контрол един път в срока на действие на ПУРБ на разрешителните за водовземане от подземни води с разрешено количество под 30 000 куб.м.год.</t>
  </si>
  <si>
    <t>Прилага се за всички ПВТ, в които е налице разрешено водовземане с количество под 30 000 куб.м.год</t>
  </si>
  <si>
    <t>Извършване на контрол на разрешителните, издадени от 2000 г. до сега, чийто срок е изтекъл но не е изпълнена процедурата по извеждане от експлоатация и консервиране на съоръжението по чл.109 от наредба № 1 за проучване, ползване и опазване на подземните води</t>
  </si>
  <si>
    <t>Прилага се за всички ПВТ, за които е приложима</t>
  </si>
  <si>
    <t>1) Установяване на незаконно чернене на подземни води;
2) Подобряване на оценката и достоверността на оценката за натиска и въздействието от черпене и количественото състояние на ПВТ;</t>
  </si>
  <si>
    <t>Оборудване на съоръженията за водовземане от подземни води със стационарно монтирани във водовземното съоръжение устройства за измерване и запаметяване на водното ниво</t>
  </si>
  <si>
    <t>Съгласно чл.56 от наредба № 1 за поручване, ползване и опазване на подземните води.
Прилага се за ПВТ от които се черпи вода чрез вертикални водовземни съоръжения (, в участъци в които е установен значим натиск от черпене</t>
  </si>
  <si>
    <t>1) Осигуряване на данни за  водното ниво в райони повлияни от  черпене;
2) Подобряване на оценката и достоверността на оценката за натиска и въздействието от черпене,  риска и количественото състояние на ПВТ</t>
  </si>
  <si>
    <t>Забрана за издаване на разрешителни за водовземане, когато е налице риск от понижаване на водното ниво в пунктове от мрежата за мониторинг на количественото състояние на подземните водни тела</t>
  </si>
  <si>
    <t>Прилага се в части от ПВТ, в които:
- в процеса на характеризиране на ПВТ е установен риск от понижение на водното ниво в резултат от черпене в мониторингови пунктове от мрежата за количествено състояние на ПВТ;
-в процеса на издаване на разрешителни, когато чрез прилагане на подхода за оценка на риска при преценката по чл.62 от ЗВ се установи риск от от понижение на водното ниво в резултат от черпене в мониторингови пунктове от мрежата за количествено състояние на ПВТ;</t>
  </si>
  <si>
    <t>1) Осигуряване на информацията за естествените колебания на водното ниво;
2) Подобряване на оценката и достоверността на оценката за натиска и въздействието от черпене и риска за количественото състояние на ПВТ</t>
  </si>
  <si>
    <t>Разработване на програми за ограничаване и ликвидиране на замърсяването в уязвимите зони</t>
  </si>
  <si>
    <t>Порови води в кватернер -  Кресна-Сандански</t>
  </si>
  <si>
    <t>BG4G00000Q002</t>
  </si>
  <si>
    <t>ДОБРО</t>
  </si>
  <si>
    <t>14,24</t>
  </si>
  <si>
    <r>
      <t xml:space="preserve">ЛОШО                                 </t>
    </r>
    <r>
      <rPr>
        <b/>
        <sz val="10"/>
        <color indexed="8"/>
        <rFont val="Times New Roman"/>
        <family val="1"/>
        <charset val="204"/>
      </rPr>
      <t>(по тест: Сухоземни екосистеми, зависими от подземните води)</t>
    </r>
  </si>
  <si>
    <t>ПБВ</t>
  </si>
  <si>
    <t>Преразглеждане, изменение или прекратяване на разрешителни за водовземане когато се създава опасност от влошаване на състоянието на сухоземни екосистеми пряко зависими от подземните води</t>
  </si>
  <si>
    <t>Възстановяване и/или поддържане на водно ниво, при което се ограничава или предотвратява привличането на води от реката и влошаването на състоянието на сухоземни екосистеми, пряко зависими от подземните води</t>
  </si>
  <si>
    <t>с. Дамяница</t>
  </si>
  <si>
    <t>Контрол за спазване на изискванията за оборудване на съоръженията за водовземане от подземни води с устройства за измерване на водното ниво</t>
  </si>
  <si>
    <t>Прилага се за ПВТ от които се черпи вода чрез каптирани извори, дренажи, галерии</t>
  </si>
  <si>
    <t>1) Осигуряване на данни за черпените количества;
2) Подобряване на оценката и достоверността на оценката за натиска и въздействието от черпене,  риска и количественото състояние на ПВТ</t>
  </si>
  <si>
    <t>с. Долна Градешница</t>
  </si>
  <si>
    <t>ПБВ_ВиК Кресна_41510332</t>
  </si>
  <si>
    <t>Порови води в кватернер -  Симитли</t>
  </si>
  <si>
    <t>BG4G00000Q003</t>
  </si>
  <si>
    <t>не в риск</t>
  </si>
  <si>
    <t>-</t>
  </si>
  <si>
    <t>97,86</t>
  </si>
  <si>
    <t>ПБВ_ВиК_Благоевград_0977</t>
  </si>
  <si>
    <t>Росела АД _41520031</t>
  </si>
  <si>
    <t>Прилагане на процедура по ОВОС, при водовземане от водни тела в които черпенето надвишава 60% от разполагаемите ресурси на подземното водно тяло</t>
  </si>
  <si>
    <t>Съгласно чл.156е от ЗВ</t>
  </si>
  <si>
    <t>1) Осигуряване на необходимите данни за обосноваване на изключение по чл.156 е от ЗВ;
2) Осигуряване на необходимите данни за издаване на разрешително, ако понижението на водните нива в резултат от кумулативното въздействие върху водното тяло не създава риск от влошанване на състоянието му.</t>
  </si>
  <si>
    <t>МОСВ/РИОСВ</t>
  </si>
  <si>
    <t>Порови води в кватернер -  Благоевград</t>
  </si>
  <si>
    <t>BG4G00000Q004</t>
  </si>
  <si>
    <r>
      <t>в риск</t>
    </r>
    <r>
      <rPr>
        <b/>
        <sz val="10"/>
        <color indexed="8"/>
        <rFont val="Times New Roman"/>
        <family val="1"/>
        <charset val="204"/>
      </rPr>
      <t xml:space="preserve"> (Дифузно замърсяване)</t>
    </r>
  </si>
  <si>
    <t>Селско стопанство, Населени места без изградена канализация и Мини (с площ над 0,25 кв.км)</t>
  </si>
  <si>
    <t>23,83</t>
  </si>
  <si>
    <t>Промишлена зона_гр. Благоевград + ПБВ_ВиК_Благоевград_41510028</t>
  </si>
  <si>
    <t>Оборудване на съоръженията за инжектиране/ реинжектиране в подземни води със стационарно монтирани в съоръжението нивомерни устройства и водомерни устройства</t>
  </si>
  <si>
    <t>Порови води в кватернер -  Дупница</t>
  </si>
  <si>
    <t>BG4G00000Q005</t>
  </si>
  <si>
    <t>18,67</t>
  </si>
  <si>
    <t>Балканфарма-Дупница АД_41510323 + с. Крайници</t>
  </si>
  <si>
    <t>По показателя Желязо (Fe) в подземните води</t>
  </si>
  <si>
    <t>Порови води в кватернер - Неоген - Кюстендил</t>
  </si>
  <si>
    <t>BG4G0000QN006</t>
  </si>
  <si>
    <t>31,32</t>
  </si>
  <si>
    <t>с.Ябълково</t>
  </si>
  <si>
    <t>с. Копиловци</t>
  </si>
  <si>
    <t>с. Пиперков Чифлик</t>
  </si>
  <si>
    <t>Порови води в кватернер  -  Радомир-Брезник</t>
  </si>
  <si>
    <t>BG4G00000Q007</t>
  </si>
  <si>
    <t>79,6</t>
  </si>
  <si>
    <t>Порови води в кватернер  -  Разлог</t>
  </si>
  <si>
    <t>BG4G00000Q008</t>
  </si>
  <si>
    <t>7,92</t>
  </si>
  <si>
    <t>с. Баня</t>
  </si>
  <si>
    <t>Порови води в кватернер  - Гоце Делчев</t>
  </si>
  <si>
    <t>BG4G00000Q009</t>
  </si>
  <si>
    <t>6,42</t>
  </si>
  <si>
    <t>Порови води в кватернер - Неоген-Палеоген - Доспат</t>
  </si>
  <si>
    <t>BG4G01QNPg010</t>
  </si>
  <si>
    <t>8,914</t>
  </si>
  <si>
    <t>ПБВ_ВиК_Смолян_41510482</t>
  </si>
  <si>
    <t>Порови води в неоген - Струмешница</t>
  </si>
  <si>
    <t>BG4G00000N011</t>
  </si>
  <si>
    <t>Селско стопанство</t>
  </si>
  <si>
    <t>71,68</t>
  </si>
  <si>
    <t>Неоген_гр. Петрич</t>
  </si>
  <si>
    <t>Нитратно уязвима зона</t>
  </si>
  <si>
    <t>Порови води в неоген - Сандански</t>
  </si>
  <si>
    <t>BG4G00000N012</t>
  </si>
  <si>
    <t>32,95</t>
  </si>
  <si>
    <t>Капатово ООД_41520043</t>
  </si>
  <si>
    <t>Не</t>
  </si>
  <si>
    <t>Порови води в неоген - Симитли</t>
  </si>
  <si>
    <t>BG4G00000N013</t>
  </si>
  <si>
    <t>60,83</t>
  </si>
  <si>
    <t>Порови води в неоген - Благоевград</t>
  </si>
  <si>
    <t>BG4G00000N014</t>
  </si>
  <si>
    <t>48,13</t>
  </si>
  <si>
    <t>Порови води в неоген - Брезник-Земен</t>
  </si>
  <si>
    <t>BG4G00000N015</t>
  </si>
  <si>
    <t>21,07</t>
  </si>
  <si>
    <t>Порови води в неоген - Разлог</t>
  </si>
  <si>
    <t>BG4G00000N016</t>
  </si>
  <si>
    <t>1,76</t>
  </si>
  <si>
    <t>Порови води в неоген - Гоце Делчев</t>
  </si>
  <si>
    <t>BG4G00000N017</t>
  </si>
  <si>
    <t>12,26</t>
  </si>
  <si>
    <t>Порово-пукнатинни води в Гоцеделчевски палеогенски водоносен хоризонт</t>
  </si>
  <si>
    <t>BG4G00001Pg018</t>
  </si>
  <si>
    <t>2,73</t>
  </si>
  <si>
    <t>Порови води в палеогенски седиментен комплекс в източните склонове на Влахина планина</t>
  </si>
  <si>
    <t>BG4G00001Pg038</t>
  </si>
  <si>
    <t>17,45</t>
  </si>
  <si>
    <t>Порово-пукнатинни води в Осоговски палеогенски вулканогенно-седиментен комплекс</t>
  </si>
  <si>
    <t>BG4G00001Pg039</t>
  </si>
  <si>
    <t>5,96</t>
  </si>
  <si>
    <t>Порови води в палеогенски седиментен комплекс на Бобовдолска и Кюстендилска котловина</t>
  </si>
  <si>
    <t>BG4G00001Pg138</t>
  </si>
  <si>
    <t>34,83</t>
  </si>
  <si>
    <t>Порови води в палеогенски седиментен комплекс на Пернишка котловина</t>
  </si>
  <si>
    <t>BG4G00001Pg238</t>
  </si>
  <si>
    <t>84,61</t>
  </si>
  <si>
    <t>Закриване и рекултивация на депо за производствени отпадъци - "Топлофикация-Перник" АД</t>
  </si>
  <si>
    <t>Предприятия</t>
  </si>
  <si>
    <t>Пукнатинни води в Пирински блок</t>
  </si>
  <si>
    <t>BG4G1PzC2Pg019</t>
  </si>
  <si>
    <t>23,41</t>
  </si>
  <si>
    <t>Пукнатинни води в Рило-родопски метаморфити, Южнобългарски гранити, Калински плутон</t>
  </si>
  <si>
    <t>BG4G001PzC2021</t>
  </si>
  <si>
    <t>7,24</t>
  </si>
  <si>
    <t>м. Бачиново (ПБВ_ВиК_Благоевград_41510102)</t>
  </si>
  <si>
    <t>Пукнатинни води в Беласишки метаморфити</t>
  </si>
  <si>
    <t>BG4G001PtPz025</t>
  </si>
  <si>
    <t>17,95</t>
  </si>
  <si>
    <t>ПБВ_ВиК_Петрич_41510494</t>
  </si>
  <si>
    <r>
      <t xml:space="preserve">ЛОШО                                     </t>
    </r>
    <r>
      <rPr>
        <b/>
        <sz val="10"/>
        <color indexed="8"/>
        <rFont val="Times New Roman"/>
        <family val="1"/>
        <charset val="204"/>
      </rPr>
      <t>(по тест: Сухоземни екосистеми, зависими от подземните води)</t>
    </r>
  </si>
  <si>
    <t>ПБВ_ВиК_Петрич_41510500_41510496</t>
  </si>
  <si>
    <t>ПБВ_ВиК_Петрич_41510503</t>
  </si>
  <si>
    <t>Пукнатинни води в Западнородопскиметаморфити, Южнобългарски гранити, Барутин-буйновски плутон</t>
  </si>
  <si>
    <t>BG4G001PtPz026</t>
  </si>
  <si>
    <t>3,89</t>
  </si>
  <si>
    <t>Пукнатинни води във Верила-Витошки блок</t>
  </si>
  <si>
    <t>BG4G001PtPz027</t>
  </si>
  <si>
    <t>13,33</t>
  </si>
  <si>
    <t>Пукнатинни води във Влахино-огражденско-малешевско-осоговски  метаморфити</t>
  </si>
  <si>
    <t>BG4G001PtPz125</t>
  </si>
  <si>
    <t>8,59</t>
  </si>
  <si>
    <t>ПБВ_ВиК_Благоевград_400460</t>
  </si>
  <si>
    <t>ПБВ_ВиК_Кресна_0317</t>
  </si>
  <si>
    <t>Пукнатинно-карстови води в Еловдолски карстов басейн</t>
  </si>
  <si>
    <t>BG4G001T2T3029</t>
  </si>
  <si>
    <t>8,15</t>
  </si>
  <si>
    <t>Контрол на използването на пестициди в райони на подземни водни тела, формирани в карстови водни хоризонти, разкриващи се на повърхността</t>
  </si>
  <si>
    <t>спазване изискванията за използване на пестициди-норми, време</t>
  </si>
  <si>
    <t>Намаляване замърсяването на подземни води с пестициди</t>
  </si>
  <si>
    <t>Пукнатинно-карстови води в Сатовчански карстов басейн, Долнодряновски плутон</t>
  </si>
  <si>
    <t>BG4G0001Pt1030</t>
  </si>
  <si>
    <t>4,9</t>
  </si>
  <si>
    <t>Пукнатинно-карстови води в Бобошево-Мърводолскикартсов басейн</t>
  </si>
  <si>
    <t>BG4G00001T2035</t>
  </si>
  <si>
    <t>4,79</t>
  </si>
  <si>
    <t>Пукнатинно-Карстови води в Гоцеделчевски карстов басейн, Тешовски плутон</t>
  </si>
  <si>
    <t>BG4G0001Pt1036</t>
  </si>
  <si>
    <t>12,99</t>
  </si>
  <si>
    <t>Карстови води в Земенски карстов басейн</t>
  </si>
  <si>
    <t>BG4G00T2T3028</t>
  </si>
  <si>
    <t>0,66</t>
  </si>
  <si>
    <t>Карстови води в Разложки карстов басейн</t>
  </si>
  <si>
    <t>BG4G000Pt3031</t>
  </si>
  <si>
    <t>26,3</t>
  </si>
  <si>
    <t>Карстови води във Влахински карстов басейн</t>
  </si>
  <si>
    <t>BG4G000Pt3032</t>
  </si>
  <si>
    <t>52,89</t>
  </si>
  <si>
    <t xml:space="preserve">Забрана за издаване на разрешителни за водовземане когато общото водовземане надвишава разполагаемите ресурси на подземните водни тела </t>
  </si>
  <si>
    <t>Карстови води в Логодашки карстов басейн</t>
  </si>
  <si>
    <t>BG4G00T1T2033</t>
  </si>
  <si>
    <t>0,4</t>
  </si>
  <si>
    <t>Карстови води в Смоличенски карстов басейн</t>
  </si>
  <si>
    <t>BG4G00T1T2034</t>
  </si>
  <si>
    <t>Карстови води в Голобърдовски карстов басейн</t>
  </si>
  <si>
    <t>BG4G1T1T2T3037</t>
  </si>
  <si>
    <t>2,5</t>
  </si>
  <si>
    <t>Забележка : Общата сума от 1 330 000 лв, е изчислена на база 19-те ПВТ в които е предвидено изграждане на допълнителни мониторингови пунктове. Цената ще варира в зависимост от бройката на пунктовете които трябва да се изградят (за средна цена на мониторнгов пункт е заложена 70 000 лв.)</t>
  </si>
  <si>
    <t>Прогноза за населението</t>
  </si>
  <si>
    <t>Водоснабдено население</t>
  </si>
  <si>
    <t>Население с канализация</t>
  </si>
  <si>
    <t>Население с пречистване на отпадъчните води</t>
  </si>
  <si>
    <t>Население</t>
  </si>
  <si>
    <t>Водоснабдяване</t>
  </si>
  <si>
    <t>Канализация</t>
  </si>
  <si>
    <t>Пречистване</t>
  </si>
  <si>
    <t>Разходи за водоснабдяване (лв. 2016-2021 г.)</t>
  </si>
  <si>
    <t>Разходи за канализация (лв. 2016-2021 г.)</t>
  </si>
  <si>
    <t>Разходи за пречистване (лв. 2016-2021 г.)</t>
  </si>
  <si>
    <t>Разходи общо</t>
  </si>
  <si>
    <t>Разходи ср. годишно</t>
  </si>
  <si>
    <t xml:space="preserve">Приходи </t>
  </si>
  <si>
    <t>Възстановяване</t>
  </si>
  <si>
    <t>Мерна единица</t>
  </si>
  <si>
    <t>2016 г.</t>
  </si>
  <si>
    <t>2017 г.</t>
  </si>
  <si>
    <t>2018 г.</t>
  </si>
  <si>
    <t>2019 г.</t>
  </si>
  <si>
    <t>2020 г.</t>
  </si>
  <si>
    <t>2021 г.</t>
  </si>
  <si>
    <t>Общо за периода 2016-2021 г.</t>
  </si>
  <si>
    <t>Водоснадбяване</t>
  </si>
  <si>
    <t>Обхванато население от мерките в ПоМ</t>
  </si>
  <si>
    <t>брой</t>
  </si>
  <si>
    <t>Количество доставена вода от ВиК операторите</t>
  </si>
  <si>
    <t>куб. м</t>
  </si>
  <si>
    <t>Средна цена за доставка на вода от ВиК операторите за ЗБР</t>
  </si>
  <si>
    <t>лв./куб. м</t>
  </si>
  <si>
    <t>Събрани приходи</t>
  </si>
  <si>
    <t>лв.</t>
  </si>
  <si>
    <t>Разходи за изпълнение на ПоМ</t>
  </si>
  <si>
    <t>Възстановяване на разходите</t>
  </si>
  <si>
    <t>%</t>
  </si>
  <si>
    <t>Отвеждане на отпадъчна вода</t>
  </si>
  <si>
    <t>Количество отведена отпадъчна вода от ВиК операторите</t>
  </si>
  <si>
    <t>Средна цена за отвеждане на отпадъчна вода от ВиК операторите за ЗБР</t>
  </si>
  <si>
    <t>Пречистване на отпадъчна вода</t>
  </si>
  <si>
    <t>Количество пречистена отпадъчна вода от ВиК операторите</t>
  </si>
  <si>
    <t>Средна цена за пречистване на отпадъчна вода от ВиК операторите за ЗБР</t>
  </si>
  <si>
    <t>Население (брой)</t>
  </si>
  <si>
    <t>Водопотребителна норма (л/ж./д.)</t>
  </si>
  <si>
    <t>Количество вода (куб. м)</t>
  </si>
  <si>
    <t>Ед. цена (лв.)</t>
  </si>
  <si>
    <t>Приходи (лв.)</t>
  </si>
  <si>
    <t>С включено водоснабдяване</t>
  </si>
  <si>
    <t>Разходи за:</t>
  </si>
  <si>
    <t>лева</t>
  </si>
  <si>
    <t>Мерки за повърхностни води</t>
  </si>
  <si>
    <t>Основни мерки</t>
  </si>
  <si>
    <t>Допълнителни мерки</t>
  </si>
  <si>
    <t>Мерки за подземни води</t>
  </si>
  <si>
    <t>Общо основни мерки</t>
  </si>
  <si>
    <t>Общо допълнителни мерки</t>
  </si>
  <si>
    <t>Общо разходи</t>
  </si>
  <si>
    <t>Без водоснабдяване</t>
  </si>
</sst>
</file>

<file path=xl/styles.xml><?xml version="1.0" encoding="utf-8"?>
<styleSheet xmlns="http://schemas.openxmlformats.org/spreadsheetml/2006/main">
  <numFmts count="2">
    <numFmt numFmtId="164" formatCode="_-* #,##0.00\ &quot;лв.&quot;_-;\-* #,##0.00\ &quot;лв.&quot;_-;_-* &quot;-&quot;??\ &quot;лв.&quot;_-;_-@_-"/>
    <numFmt numFmtId="165" formatCode="0.0%"/>
  </numFmts>
  <fonts count="31">
    <font>
      <sz val="11"/>
      <color theme="1"/>
      <name val="Calibri"/>
      <family val="2"/>
      <charset val="204"/>
      <scheme val="minor"/>
    </font>
    <font>
      <sz val="11"/>
      <color theme="1"/>
      <name val="Calibri"/>
      <family val="2"/>
      <charset val="204"/>
      <scheme val="minor"/>
    </font>
    <font>
      <sz val="10"/>
      <color indexed="8"/>
      <name val="Arial"/>
      <family val="2"/>
      <charset val="204"/>
    </font>
    <font>
      <sz val="11"/>
      <color theme="1"/>
      <name val="Calibri"/>
      <family val="2"/>
      <scheme val="minor"/>
    </font>
    <font>
      <b/>
      <sz val="10"/>
      <color theme="1"/>
      <name val="Times New Roman"/>
      <family val="1"/>
      <charset val="204"/>
    </font>
    <font>
      <sz val="9"/>
      <color theme="1"/>
      <name val="Calibri"/>
      <family val="2"/>
      <charset val="204"/>
      <scheme val="minor"/>
    </font>
    <font>
      <b/>
      <sz val="10"/>
      <name val="Times New Roman"/>
      <family val="1"/>
      <charset val="204"/>
    </font>
    <font>
      <b/>
      <sz val="10"/>
      <color indexed="8"/>
      <name val="Times New Roman"/>
      <family val="1"/>
      <charset val="204"/>
    </font>
    <font>
      <sz val="9"/>
      <name val="Calibri"/>
      <family val="2"/>
      <charset val="204"/>
      <scheme val="minor"/>
    </font>
    <font>
      <b/>
      <sz val="10"/>
      <color rgb="FF000000"/>
      <name val="Times New Roman"/>
      <family val="1"/>
      <charset val="204"/>
    </font>
    <font>
      <sz val="10"/>
      <color theme="1"/>
      <name val="Times New Roman"/>
      <family val="1"/>
      <charset val="204"/>
    </font>
    <font>
      <sz val="10"/>
      <color rgb="FF000000"/>
      <name val="Times New Roman"/>
      <family val="1"/>
      <charset val="204"/>
    </font>
    <font>
      <b/>
      <sz val="12"/>
      <color theme="1"/>
      <name val="Times New Roman"/>
      <family val="1"/>
      <charset val="204"/>
    </font>
    <font>
      <b/>
      <sz val="12"/>
      <color rgb="FF000000"/>
      <name val="Times New Roman"/>
      <family val="1"/>
      <charset val="204"/>
    </font>
    <font>
      <sz val="12"/>
      <color indexed="8"/>
      <name val="Times New Roman"/>
      <family val="1"/>
      <charset val="204"/>
    </font>
    <font>
      <b/>
      <sz val="12"/>
      <color indexed="8"/>
      <name val="Times New Roman"/>
      <family val="1"/>
      <charset val="204"/>
    </font>
    <font>
      <b/>
      <sz val="10"/>
      <color rgb="FF000000"/>
      <name val="Arial"/>
      <family val="2"/>
      <charset val="204"/>
    </font>
    <font>
      <sz val="10"/>
      <color indexed="8"/>
      <name val="Times New Roman"/>
      <family val="1"/>
      <charset val="204"/>
    </font>
    <font>
      <sz val="10"/>
      <color theme="1"/>
      <name val="Calibri"/>
      <family val="2"/>
      <charset val="204"/>
      <scheme val="minor"/>
    </font>
    <font>
      <sz val="10"/>
      <name val="Arial"/>
      <family val="2"/>
      <charset val="204"/>
    </font>
    <font>
      <sz val="10"/>
      <name val="Arial CE"/>
      <charset val="238"/>
    </font>
    <font>
      <sz val="10"/>
      <name val="Helv"/>
    </font>
    <font>
      <b/>
      <sz val="9"/>
      <color theme="1"/>
      <name val="Calibri"/>
      <family val="2"/>
      <charset val="204"/>
      <scheme val="minor"/>
    </font>
    <font>
      <b/>
      <sz val="9"/>
      <name val="Calibri"/>
      <family val="2"/>
      <charset val="204"/>
      <scheme val="minor"/>
    </font>
    <font>
      <b/>
      <sz val="9"/>
      <color indexed="8"/>
      <name val="Calibri"/>
      <family val="2"/>
      <charset val="204"/>
      <scheme val="minor"/>
    </font>
    <font>
      <sz val="9"/>
      <color indexed="8"/>
      <name val="Calibri"/>
      <family val="2"/>
      <charset val="204"/>
      <scheme val="minor"/>
    </font>
    <font>
      <sz val="9"/>
      <color rgb="FFFF0000"/>
      <name val="Calibri"/>
      <family val="2"/>
      <charset val="204"/>
      <scheme val="minor"/>
    </font>
    <font>
      <b/>
      <sz val="9"/>
      <color rgb="FFFF0000"/>
      <name val="Calibri"/>
      <family val="2"/>
      <charset val="204"/>
      <scheme val="minor"/>
    </font>
    <font>
      <i/>
      <sz val="10"/>
      <name val="Times New Roman"/>
      <family val="1"/>
      <charset val="204"/>
    </font>
    <font>
      <b/>
      <i/>
      <sz val="10"/>
      <name val="Times New Roman"/>
      <family val="1"/>
      <charset val="204"/>
    </font>
    <font>
      <sz val="10"/>
      <color rgb="FFFF0000"/>
      <name val="Times New Roman"/>
      <family val="1"/>
      <charset val="204"/>
    </font>
  </fonts>
  <fills count="18">
    <fill>
      <patternFill patternType="none"/>
    </fill>
    <fill>
      <patternFill patternType="gray125"/>
    </fill>
    <fill>
      <patternFill patternType="solid">
        <fgColor rgb="FFFFFF00"/>
        <bgColor indexed="64"/>
      </patternFill>
    </fill>
    <fill>
      <patternFill patternType="solid">
        <fgColor indexed="42"/>
        <bgColor indexed="64"/>
      </patternFill>
    </fill>
    <fill>
      <patternFill patternType="solid">
        <fgColor rgb="FF00FF0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70C0"/>
        <bgColor indexed="64"/>
      </patternFill>
    </fill>
    <fill>
      <patternFill patternType="solid">
        <fgColor theme="9"/>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rgb="FFEEECE1"/>
        <bgColor indexed="64"/>
      </patternFill>
    </fill>
    <fill>
      <patternFill patternType="solid">
        <fgColor theme="0"/>
        <bgColor indexed="64"/>
      </patternFill>
    </fill>
    <fill>
      <patternFill patternType="solid">
        <fgColor rgb="FF92D050"/>
        <bgColor indexed="64"/>
      </patternFill>
    </fill>
    <fill>
      <patternFill patternType="solid">
        <fgColor rgb="FFFFFFFF"/>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0" fontId="1" fillId="0" borderId="0"/>
    <xf numFmtId="0" fontId="2" fillId="0" borderId="0"/>
    <xf numFmtId="0" fontId="3" fillId="0" borderId="0"/>
    <xf numFmtId="0" fontId="1" fillId="0" borderId="0"/>
    <xf numFmtId="0" fontId="3" fillId="0" borderId="0"/>
    <xf numFmtId="9" fontId="1" fillId="0" borderId="0" applyFont="0" applyFill="0" applyBorder="0" applyAlignment="0" applyProtection="0"/>
    <xf numFmtId="164" fontId="3" fillId="0" borderId="0" applyFont="0" applyFill="0" applyBorder="0" applyAlignment="0" applyProtection="0"/>
    <xf numFmtId="0" fontId="19" fillId="0" borderId="0"/>
    <xf numFmtId="0" fontId="3" fillId="0" borderId="0"/>
    <xf numFmtId="0" fontId="19" fillId="0" borderId="0"/>
    <xf numFmtId="0" fontId="20" fillId="0" borderId="0"/>
    <xf numFmtId="9" fontId="3" fillId="0" borderId="0" applyFont="0" applyFill="0" applyBorder="0" applyAlignment="0" applyProtection="0"/>
    <xf numFmtId="0" fontId="21" fillId="0" borderId="0"/>
  </cellStyleXfs>
  <cellXfs count="129">
    <xf numFmtId="0" fontId="0" fillId="0" borderId="0" xfId="0"/>
    <xf numFmtId="0" fontId="5" fillId="0" borderId="0" xfId="0" applyFont="1" applyAlignment="1">
      <alignment wrapText="1"/>
    </xf>
    <xf numFmtId="3" fontId="5" fillId="12" borderId="2" xfId="0" applyNumberFormat="1" applyFont="1" applyFill="1" applyBorder="1" applyAlignment="1">
      <alignment horizontal="center" vertic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Fill="1" applyAlignment="1">
      <alignment horizontal="center" vertical="center" wrapText="1"/>
    </xf>
    <xf numFmtId="0" fontId="4" fillId="13" borderId="2"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10" fillId="6" borderId="2" xfId="1" applyFont="1" applyFill="1" applyBorder="1" applyAlignment="1">
      <alignment horizontal="center" vertical="center" wrapText="1"/>
    </xf>
    <xf numFmtId="0" fontId="4" fillId="6" borderId="2" xfId="1" applyFont="1" applyFill="1" applyBorder="1" applyAlignment="1">
      <alignment horizontal="center" vertical="center" wrapText="1"/>
    </xf>
    <xf numFmtId="0" fontId="4" fillId="0" borderId="2" xfId="0" applyFont="1" applyBorder="1" applyAlignment="1">
      <alignment horizontal="center" vertical="center" wrapText="1"/>
    </xf>
    <xf numFmtId="0" fontId="10" fillId="14" borderId="2" xfId="1" applyFont="1" applyFill="1" applyBorder="1" applyAlignment="1">
      <alignment horizontal="center" vertical="center" wrapText="1"/>
    </xf>
    <xf numFmtId="0" fontId="17" fillId="14" borderId="2" xfId="0" applyFont="1" applyFill="1" applyBorder="1" applyAlignment="1">
      <alignment horizontal="center" vertical="center" wrapText="1"/>
    </xf>
    <xf numFmtId="0" fontId="10" fillId="14" borderId="2" xfId="0" applyFont="1" applyFill="1" applyBorder="1" applyAlignment="1">
      <alignment horizontal="center" vertical="center" wrapText="1"/>
    </xf>
    <xf numFmtId="3" fontId="10" fillId="14" borderId="2" xfId="1"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0" fillId="14" borderId="2" xfId="0" applyFont="1" applyFill="1" applyBorder="1" applyAlignment="1">
      <alignment horizontal="center" vertical="center"/>
    </xf>
    <xf numFmtId="0" fontId="4" fillId="16" borderId="2" xfId="0" applyFont="1" applyFill="1" applyBorder="1" applyAlignment="1">
      <alignment horizontal="center" vertical="center" wrapText="1"/>
    </xf>
    <xf numFmtId="0" fontId="18" fillId="0" borderId="0" xfId="0" applyFont="1" applyBorder="1" applyAlignment="1">
      <alignment horizontal="center" vertical="center"/>
    </xf>
    <xf numFmtId="0" fontId="10" fillId="0" borderId="0" xfId="0" applyFont="1"/>
    <xf numFmtId="0" fontId="8" fillId="0" borderId="2" xfId="0" applyFont="1" applyBorder="1" applyAlignment="1">
      <alignment horizontal="center" vertical="center" wrapText="1"/>
    </xf>
    <xf numFmtId="0" fontId="8" fillId="0" borderId="2" xfId="2" applyFont="1" applyFill="1" applyBorder="1" applyAlignment="1">
      <alignment horizontal="center" vertical="center" wrapText="1"/>
    </xf>
    <xf numFmtId="0" fontId="22" fillId="2" borderId="2" xfId="3" applyFont="1" applyFill="1" applyBorder="1" applyAlignment="1">
      <alignment horizontal="center" vertical="center" wrapText="1"/>
    </xf>
    <xf numFmtId="0" fontId="2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2" fillId="3" borderId="2"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23" fillId="4" borderId="2" xfId="3" applyFont="1" applyFill="1" applyBorder="1" applyAlignment="1">
      <alignment horizontal="center" vertical="center" wrapText="1"/>
    </xf>
    <xf numFmtId="0" fontId="22" fillId="0" borderId="2" xfId="1" applyFont="1" applyFill="1" applyBorder="1" applyAlignment="1">
      <alignment horizontal="center" vertical="center" wrapText="1"/>
    </xf>
    <xf numFmtId="0" fontId="22" fillId="5" borderId="2" xfId="3" applyFont="1" applyFill="1" applyBorder="1" applyAlignment="1">
      <alignment horizontal="center" vertical="center" wrapText="1"/>
    </xf>
    <xf numFmtId="0" fontId="23" fillId="0" borderId="2" xfId="0" applyFont="1" applyFill="1" applyBorder="1" applyAlignment="1">
      <alignment horizontal="center" vertical="center" wrapText="1"/>
    </xf>
    <xf numFmtId="1" fontId="24" fillId="7" borderId="2" xfId="2" applyNumberFormat="1" applyFont="1" applyFill="1" applyBorder="1" applyAlignment="1">
      <alignment horizontal="center" vertical="center" wrapText="1"/>
    </xf>
    <xf numFmtId="0" fontId="24" fillId="5" borderId="2" xfId="2" applyFont="1" applyFill="1" applyBorder="1" applyAlignment="1">
      <alignment horizontal="center" vertical="center" wrapText="1"/>
    </xf>
    <xf numFmtId="0" fontId="24" fillId="7" borderId="2" xfId="2" applyFont="1" applyFill="1" applyBorder="1" applyAlignment="1">
      <alignment horizontal="center" vertical="center" wrapText="1"/>
    </xf>
    <xf numFmtId="0" fontId="23" fillId="2" borderId="2" xfId="3" applyFont="1" applyFill="1" applyBorder="1" applyAlignment="1">
      <alignment horizontal="center" vertical="center" wrapText="1"/>
    </xf>
    <xf numFmtId="0" fontId="23" fillId="2" borderId="2" xfId="2" applyFont="1" applyFill="1" applyBorder="1" applyAlignment="1">
      <alignment horizontal="center" vertical="center" wrapText="1"/>
    </xf>
    <xf numFmtId="0" fontId="23" fillId="6" borderId="2" xfId="2" applyFont="1" applyFill="1" applyBorder="1" applyAlignment="1">
      <alignment horizontal="center" vertical="center" wrapText="1"/>
    </xf>
    <xf numFmtId="0" fontId="22" fillId="10" borderId="2" xfId="3" applyFont="1" applyFill="1" applyBorder="1" applyAlignment="1">
      <alignment horizontal="center" vertical="center" wrapText="1"/>
    </xf>
    <xf numFmtId="0" fontId="25" fillId="0" borderId="2" xfId="1" applyFont="1" applyFill="1" applyBorder="1" applyAlignment="1">
      <alignment horizontal="center" vertical="center" wrapText="1"/>
    </xf>
    <xf numFmtId="0" fontId="26" fillId="0" borderId="2" xfId="1" applyFont="1" applyFill="1" applyBorder="1" applyAlignment="1">
      <alignment horizontal="center" vertical="center" wrapText="1"/>
    </xf>
    <xf numFmtId="0" fontId="8" fillId="0" borderId="0" xfId="0" applyFont="1" applyFill="1" applyBorder="1" applyAlignment="1">
      <alignment horizontal="center" vertical="center" wrapText="1"/>
    </xf>
    <xf numFmtId="0" fontId="23" fillId="7" borderId="2" xfId="2" applyFont="1" applyFill="1" applyBorder="1" applyAlignment="1">
      <alignment horizontal="center" vertical="center" wrapText="1"/>
    </xf>
    <xf numFmtId="0" fontId="8" fillId="0" borderId="2" xfId="1" applyFont="1" applyFill="1" applyBorder="1" applyAlignment="1">
      <alignment horizontal="center" vertical="center" wrapText="1"/>
    </xf>
    <xf numFmtId="0" fontId="23" fillId="8" borderId="2" xfId="3" applyFont="1" applyFill="1" applyBorder="1" applyAlignment="1">
      <alignment horizontal="center" vertical="center" wrapText="1"/>
    </xf>
    <xf numFmtId="1" fontId="8" fillId="0" borderId="2" xfId="2" applyNumberFormat="1" applyFont="1" applyFill="1" applyBorder="1" applyAlignment="1">
      <alignment horizontal="center" vertical="center" wrapText="1"/>
    </xf>
    <xf numFmtId="0" fontId="23" fillId="9" borderId="2" xfId="2" applyFont="1" applyFill="1" applyBorder="1" applyAlignment="1">
      <alignment horizontal="center" vertical="center" wrapText="1"/>
    </xf>
    <xf numFmtId="0" fontId="22" fillId="4" borderId="2" xfId="3" applyFont="1" applyFill="1" applyBorder="1" applyAlignment="1">
      <alignment horizontal="center" vertical="center" wrapText="1"/>
    </xf>
    <xf numFmtId="0" fontId="22" fillId="6" borderId="2" xfId="3" applyFont="1" applyFill="1" applyBorder="1" applyAlignment="1">
      <alignment horizontal="center" vertical="center" wrapText="1"/>
    </xf>
    <xf numFmtId="0" fontId="5" fillId="0" borderId="0" xfId="0" applyFont="1"/>
    <xf numFmtId="0" fontId="23" fillId="11" borderId="1" xfId="1" applyFont="1" applyFill="1" applyBorder="1" applyAlignment="1">
      <alignment horizontal="center" vertical="center" wrapText="1"/>
    </xf>
    <xf numFmtId="0" fontId="24" fillId="11" borderId="1" xfId="1" applyFont="1" applyFill="1" applyBorder="1" applyAlignment="1">
      <alignment horizontal="center" vertical="center" wrapText="1"/>
    </xf>
    <xf numFmtId="0" fontId="24" fillId="2" borderId="1" xfId="1" applyFont="1" applyFill="1" applyBorder="1" applyAlignment="1">
      <alignment horizontal="center" vertical="center" wrapText="1"/>
    </xf>
    <xf numFmtId="0" fontId="22" fillId="11" borderId="1" xfId="1" applyFont="1" applyFill="1" applyBorder="1" applyAlignment="1">
      <alignment horizontal="center" vertical="center" wrapText="1"/>
    </xf>
    <xf numFmtId="0" fontId="24" fillId="17" borderId="2" xfId="1" applyFont="1" applyFill="1" applyBorder="1" applyAlignment="1">
      <alignment horizontal="center" wrapText="1"/>
    </xf>
    <xf numFmtId="0" fontId="24" fillId="14" borderId="2" xfId="1" applyFont="1" applyFill="1" applyBorder="1" applyAlignment="1">
      <alignment horizontal="center" wrapText="1"/>
    </xf>
    <xf numFmtId="0" fontId="22" fillId="12" borderId="2" xfId="0" applyFont="1" applyFill="1" applyBorder="1" applyAlignment="1">
      <alignment horizontal="center" vertical="center" wrapText="1"/>
    </xf>
    <xf numFmtId="3" fontId="25" fillId="17" borderId="2" xfId="1" applyNumberFormat="1" applyFont="1" applyFill="1" applyBorder="1" applyAlignment="1">
      <alignment horizontal="center" wrapText="1"/>
    </xf>
    <xf numFmtId="3" fontId="8" fillId="0" borderId="2" xfId="0" applyNumberFormat="1" applyFont="1" applyFill="1" applyBorder="1" applyAlignment="1">
      <alignment horizontal="center" wrapText="1"/>
    </xf>
    <xf numFmtId="3" fontId="5" fillId="0" borderId="0" xfId="0" applyNumberFormat="1" applyFont="1" applyAlignment="1">
      <alignment wrapText="1"/>
    </xf>
    <xf numFmtId="0" fontId="26" fillId="2" borderId="0" xfId="0" applyFont="1" applyFill="1" applyAlignment="1">
      <alignment wrapText="1"/>
    </xf>
    <xf numFmtId="3" fontId="27" fillId="2" borderId="2" xfId="0" applyNumberFormat="1" applyFont="1" applyFill="1" applyBorder="1" applyAlignment="1">
      <alignment horizontal="center" vertical="center" wrapText="1"/>
    </xf>
    <xf numFmtId="3" fontId="27" fillId="2" borderId="0" xfId="0" applyNumberFormat="1" applyFont="1" applyFill="1" applyAlignment="1">
      <alignment wrapText="1"/>
    </xf>
    <xf numFmtId="3" fontId="27" fillId="2" borderId="0" xfId="0" applyNumberFormat="1" applyFont="1" applyFill="1" applyAlignment="1">
      <alignment horizontal="center" vertical="center" wrapText="1"/>
    </xf>
    <xf numFmtId="3" fontId="22" fillId="12" borderId="2" xfId="0" applyNumberFormat="1" applyFont="1" applyFill="1" applyBorder="1" applyAlignment="1">
      <alignment horizontal="center" vertical="center" wrapText="1"/>
    </xf>
    <xf numFmtId="3" fontId="22" fillId="0" borderId="2" xfId="0" applyNumberFormat="1" applyFont="1" applyFill="1" applyBorder="1" applyAlignment="1">
      <alignment horizontal="center" vertical="center" wrapText="1"/>
    </xf>
    <xf numFmtId="3" fontId="22" fillId="0" borderId="0" xfId="0" applyNumberFormat="1" applyFont="1" applyAlignment="1">
      <alignment horizontal="center" vertical="center" wrapText="1"/>
    </xf>
    <xf numFmtId="0" fontId="10" fillId="6" borderId="5" xfId="1" applyFont="1" applyFill="1" applyBorder="1" applyAlignment="1">
      <alignment horizontal="center" vertical="center" wrapText="1"/>
    </xf>
    <xf numFmtId="3" fontId="0" fillId="0" borderId="0" xfId="0" applyNumberFormat="1"/>
    <xf numFmtId="0" fontId="4" fillId="0" borderId="2" xfId="0" applyFont="1" applyBorder="1"/>
    <xf numFmtId="3" fontId="10" fillId="17" borderId="2" xfId="0" applyNumberFormat="1" applyFont="1" applyFill="1" applyBorder="1"/>
    <xf numFmtId="3" fontId="10" fillId="0" borderId="2" xfId="0" applyNumberFormat="1" applyFont="1" applyFill="1" applyBorder="1"/>
    <xf numFmtId="3" fontId="10" fillId="0" borderId="0" xfId="0" applyNumberFormat="1" applyFont="1"/>
    <xf numFmtId="165" fontId="10" fillId="0" borderId="2" xfId="0" applyNumberFormat="1" applyFont="1" applyFill="1" applyBorder="1"/>
    <xf numFmtId="165" fontId="10" fillId="17" borderId="2" xfId="0" applyNumberFormat="1" applyFont="1" applyFill="1" applyBorder="1"/>
    <xf numFmtId="0" fontId="10" fillId="0" borderId="2" xfId="0" applyFont="1" applyBorder="1"/>
    <xf numFmtId="0" fontId="4" fillId="0" borderId="2" xfId="0" applyFont="1" applyBorder="1" applyAlignment="1">
      <alignment wrapText="1"/>
    </xf>
    <xf numFmtId="0" fontId="10" fillId="0" borderId="2" xfId="0" applyFont="1" applyBorder="1" applyAlignment="1">
      <alignment wrapText="1"/>
    </xf>
    <xf numFmtId="3" fontId="10" fillId="0" borderId="2" xfId="0" applyNumberFormat="1" applyFont="1" applyBorder="1"/>
    <xf numFmtId="2" fontId="10" fillId="0" borderId="2" xfId="0" applyNumberFormat="1" applyFont="1" applyBorder="1"/>
    <xf numFmtId="165" fontId="10" fillId="0" borderId="2" xfId="6" applyNumberFormat="1" applyFont="1" applyBorder="1"/>
    <xf numFmtId="0" fontId="10" fillId="0" borderId="0" xfId="0" applyFont="1" applyAlignment="1">
      <alignment wrapText="1"/>
    </xf>
    <xf numFmtId="0" fontId="10" fillId="0" borderId="2" xfId="0" applyFont="1" applyFill="1" applyBorder="1"/>
    <xf numFmtId="0" fontId="10" fillId="17" borderId="2" xfId="0" applyFont="1" applyFill="1" applyBorder="1"/>
    <xf numFmtId="2" fontId="10" fillId="17" borderId="2" xfId="0" applyNumberFormat="1" applyFont="1" applyFill="1" applyBorder="1"/>
    <xf numFmtId="0" fontId="4" fillId="0" borderId="0" xfId="0" applyFont="1" applyAlignment="1">
      <alignment vertical="center"/>
    </xf>
    <xf numFmtId="0" fontId="6" fillId="0" borderId="2" xfId="0" applyFont="1" applyFill="1" applyBorder="1" applyAlignment="1">
      <alignment horizontal="left" wrapText="1"/>
    </xf>
    <xf numFmtId="3" fontId="6" fillId="0" borderId="2" xfId="0" applyNumberFormat="1" applyFont="1" applyFill="1" applyBorder="1" applyAlignment="1">
      <alignment horizontal="right" wrapText="1"/>
    </xf>
    <xf numFmtId="0" fontId="28" fillId="0" borderId="2" xfId="0" applyFont="1" applyFill="1" applyBorder="1" applyAlignment="1">
      <alignment horizontal="left" wrapText="1"/>
    </xf>
    <xf numFmtId="3" fontId="28" fillId="0" borderId="2" xfId="0" applyNumberFormat="1" applyFont="1" applyFill="1" applyBorder="1" applyAlignment="1">
      <alignment horizontal="right" wrapText="1"/>
    </xf>
    <xf numFmtId="0" fontId="29" fillId="0" borderId="2" xfId="0" applyFont="1" applyFill="1" applyBorder="1" applyAlignment="1">
      <alignment horizontal="left" wrapText="1"/>
    </xf>
    <xf numFmtId="3" fontId="29" fillId="0" borderId="2" xfId="0" applyNumberFormat="1" applyFont="1" applyFill="1" applyBorder="1" applyAlignment="1">
      <alignment horizontal="right" wrapText="1"/>
    </xf>
    <xf numFmtId="0" fontId="10" fillId="0" borderId="0" xfId="0" applyFont="1" applyAlignment="1">
      <alignment vertical="center"/>
    </xf>
    <xf numFmtId="3" fontId="30" fillId="2" borderId="0" xfId="0" applyNumberFormat="1" applyFont="1" applyFill="1"/>
    <xf numFmtId="3" fontId="10" fillId="0" borderId="4" xfId="0" applyNumberFormat="1" applyFont="1" applyFill="1" applyBorder="1" applyAlignment="1">
      <alignment horizontal="center"/>
    </xf>
    <xf numFmtId="3" fontId="10" fillId="0" borderId="7" xfId="0" applyNumberFormat="1" applyFont="1" applyFill="1" applyBorder="1" applyAlignment="1">
      <alignment horizontal="center"/>
    </xf>
    <xf numFmtId="3" fontId="10" fillId="0" borderId="8" xfId="0" applyNumberFormat="1" applyFont="1" applyFill="1" applyBorder="1" applyAlignment="1">
      <alignment horizontal="center"/>
    </xf>
    <xf numFmtId="3" fontId="10" fillId="17" borderId="4" xfId="0" applyNumberFormat="1" applyFont="1" applyFill="1" applyBorder="1" applyAlignment="1">
      <alignment horizontal="center"/>
    </xf>
    <xf numFmtId="3" fontId="10" fillId="17" borderId="7" xfId="0" applyNumberFormat="1" applyFont="1" applyFill="1" applyBorder="1" applyAlignment="1">
      <alignment horizontal="center"/>
    </xf>
    <xf numFmtId="3" fontId="10" fillId="17" borderId="8" xfId="0" applyNumberFormat="1" applyFont="1" applyFill="1" applyBorder="1" applyAlignment="1">
      <alignment horizontal="center"/>
    </xf>
    <xf numFmtId="0" fontId="22" fillId="0" borderId="2" xfId="0" applyFont="1" applyBorder="1" applyAlignment="1">
      <alignment horizontal="center"/>
    </xf>
    <xf numFmtId="0" fontId="12" fillId="2" borderId="0" xfId="0" applyFont="1" applyFill="1" applyBorder="1" applyAlignment="1">
      <alignment horizontal="center" vertical="center" wrapText="1"/>
    </xf>
    <xf numFmtId="0" fontId="12" fillId="15" borderId="2" xfId="0" applyFont="1" applyFill="1" applyBorder="1" applyAlignment="1">
      <alignment horizontal="center" vertical="center" wrapText="1"/>
    </xf>
    <xf numFmtId="0" fontId="13" fillId="15"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9" fillId="0" borderId="2" xfId="0" applyFont="1" applyBorder="1" applyAlignment="1">
      <alignment horizontal="center" vertical="center" wrapText="1"/>
    </xf>
    <xf numFmtId="0" fontId="4"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3" fillId="0" borderId="2" xfId="0" applyFont="1" applyBorder="1" applyAlignment="1">
      <alignment horizontal="center" vertical="center" textRotation="90" wrapText="1"/>
    </xf>
    <xf numFmtId="0" fontId="13" fillId="14" borderId="2"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4" fillId="16" borderId="2"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6" fillId="14" borderId="2" xfId="0" applyFont="1" applyFill="1" applyBorder="1" applyAlignment="1">
      <alignment horizontal="center" vertical="center" wrapText="1"/>
    </xf>
    <xf numFmtId="0" fontId="9" fillId="1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0" fillId="0" borderId="3" xfId="0" applyBorder="1" applyAlignment="1">
      <alignment horizontal="center" vertical="center"/>
    </xf>
    <xf numFmtId="0" fontId="12" fillId="0" borderId="1" xfId="0" applyFont="1" applyBorder="1" applyAlignment="1">
      <alignment horizontal="center" vertical="center" textRotation="90" wrapText="1"/>
    </xf>
    <xf numFmtId="0" fontId="12" fillId="0" borderId="5" xfId="0" applyFont="1" applyBorder="1" applyAlignment="1">
      <alignment horizontal="center" vertical="center" textRotation="90" wrapText="1"/>
    </xf>
    <xf numFmtId="0" fontId="16" fillId="0" borderId="2"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cellXfs>
  <cellStyles count="14">
    <cellStyle name="Currency 2" xfId="7"/>
    <cellStyle name="Normal" xfId="0" builtinId="0"/>
    <cellStyle name="Normal 2" xfId="8"/>
    <cellStyle name="Normal 2 2" xfId="3"/>
    <cellStyle name="Normal 3" xfId="9"/>
    <cellStyle name="Normal 3 2" xfId="1"/>
    <cellStyle name="Normal 4" xfId="10"/>
    <cellStyle name="Normal 5" xfId="4"/>
    <cellStyle name="Normal 8" xfId="5"/>
    <cellStyle name="Normal_Sheet1" xfId="2"/>
    <cellStyle name="Normál_stateofplay_hun_050809" xfId="11"/>
    <cellStyle name="Percent" xfId="6" builtinId="5"/>
    <cellStyle name="Percent 2" xfId="12"/>
    <cellStyle name="Style 1"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AZ549"/>
  <sheetViews>
    <sheetView tabSelected="1" workbookViewId="0">
      <pane ySplit="8" topLeftCell="A9" activePane="bottomLeft" state="frozen"/>
      <selection activeCell="D1" sqref="D1"/>
      <selection pane="bottomLeft" activeCell="Y545" sqref="Y545"/>
    </sheetView>
  </sheetViews>
  <sheetFormatPr defaultColWidth="36.42578125" defaultRowHeight="12" outlineLevelCol="1"/>
  <cols>
    <col min="1" max="1" width="4" style="1" bestFit="1" customWidth="1"/>
    <col min="2" max="2" width="16" style="1" customWidth="1"/>
    <col min="3" max="3" width="19.7109375" style="1" customWidth="1"/>
    <col min="4" max="4" width="12.42578125" style="1" customWidth="1"/>
    <col min="5" max="5" width="8" style="4" bestFit="1" customWidth="1"/>
    <col min="6" max="9" width="12.85546875" style="4" customWidth="1"/>
    <col min="10" max="10" width="70.7109375" style="4" customWidth="1"/>
    <col min="11" max="12" width="30.7109375" style="4" hidden="1" customWidth="1"/>
    <col min="13" max="13" width="21.7109375" style="4" customWidth="1"/>
    <col min="14" max="14" width="11" style="4" customWidth="1"/>
    <col min="15" max="20" width="9.140625" style="4" customWidth="1" outlineLevel="1"/>
    <col min="21" max="21" width="34" style="4" customWidth="1" outlineLevel="1"/>
    <col min="22" max="22" width="11.42578125" style="4" bestFit="1" customWidth="1" outlineLevel="1"/>
    <col min="23" max="23" width="9.5703125" style="4" bestFit="1" customWidth="1" outlineLevel="1"/>
    <col min="24" max="28" width="9.140625" style="4" customWidth="1" outlineLevel="1"/>
    <col min="29" max="29" width="9.5703125" style="4" bestFit="1" customWidth="1" outlineLevel="1"/>
    <col min="30" max="42" width="9.140625" style="4" customWidth="1" outlineLevel="1"/>
    <col min="43" max="43" width="14.85546875" style="4" customWidth="1"/>
    <col min="44" max="44" width="14.140625" style="4" bestFit="1" customWidth="1"/>
    <col min="45" max="45" width="12.5703125" style="4" bestFit="1" customWidth="1"/>
    <col min="46" max="46" width="11.140625" style="4" bestFit="1" customWidth="1"/>
    <col min="47" max="47" width="14.28515625" style="4" bestFit="1" customWidth="1"/>
    <col min="48" max="55" width="14" style="1" customWidth="1"/>
    <col min="56" max="16384" width="36.42578125" style="1"/>
  </cols>
  <sheetData>
    <row r="2" spans="1:52">
      <c r="O2" s="51">
        <v>2015</v>
      </c>
      <c r="P2" s="51">
        <v>2016</v>
      </c>
      <c r="Q2" s="51">
        <v>2017</v>
      </c>
      <c r="R2" s="51">
        <v>2018</v>
      </c>
      <c r="S2" s="51">
        <v>2019</v>
      </c>
      <c r="T2" s="51">
        <v>2020</v>
      </c>
      <c r="U2" s="51">
        <v>2021</v>
      </c>
    </row>
    <row r="3" spans="1:52">
      <c r="O3" s="51">
        <v>0.99347484085347348</v>
      </c>
      <c r="P3" s="51">
        <v>0.99164517364991522</v>
      </c>
      <c r="Q3" s="51">
        <v>0.99156069566499394</v>
      </c>
      <c r="R3" s="51">
        <v>0.99147526505519634</v>
      </c>
      <c r="S3" s="51">
        <v>0.99138884082322776</v>
      </c>
      <c r="T3" s="51">
        <v>0.99130138097613685</v>
      </c>
      <c r="U3" s="51">
        <v>0.99106565520394962</v>
      </c>
    </row>
    <row r="4" spans="1:52">
      <c r="O4" s="51"/>
      <c r="P4" s="51"/>
      <c r="Q4" s="51"/>
      <c r="R4" s="51"/>
      <c r="S4" s="51"/>
      <c r="T4" s="51"/>
      <c r="U4" s="51"/>
    </row>
    <row r="5" spans="1:52">
      <c r="O5" s="51"/>
      <c r="P5" s="51"/>
      <c r="Q5" s="51"/>
      <c r="R5" s="51"/>
      <c r="S5" s="51"/>
      <c r="T5" s="51"/>
      <c r="U5" s="51"/>
    </row>
    <row r="6" spans="1:52">
      <c r="O6" s="51"/>
      <c r="P6" s="51"/>
      <c r="Q6" s="51"/>
      <c r="R6" s="51"/>
      <c r="S6" s="51"/>
      <c r="T6" s="51"/>
      <c r="U6" s="51"/>
    </row>
    <row r="7" spans="1:52">
      <c r="O7" s="102" t="s">
        <v>916</v>
      </c>
      <c r="P7" s="102"/>
      <c r="Q7" s="102"/>
      <c r="R7" s="102"/>
      <c r="S7" s="102"/>
      <c r="T7" s="102"/>
      <c r="U7" s="102"/>
      <c r="V7" s="102" t="s">
        <v>917</v>
      </c>
      <c r="W7" s="102"/>
      <c r="X7" s="102"/>
      <c r="Y7" s="102"/>
      <c r="Z7" s="102"/>
      <c r="AA7" s="102"/>
      <c r="AB7" s="102"/>
      <c r="AC7" s="102" t="s">
        <v>918</v>
      </c>
      <c r="AD7" s="102"/>
      <c r="AE7" s="102"/>
      <c r="AF7" s="102"/>
      <c r="AG7" s="102"/>
      <c r="AH7" s="102"/>
      <c r="AI7" s="102"/>
      <c r="AJ7" s="102" t="s">
        <v>919</v>
      </c>
      <c r="AK7" s="102"/>
      <c r="AL7" s="102"/>
      <c r="AM7" s="102"/>
      <c r="AN7" s="102"/>
      <c r="AO7" s="102"/>
      <c r="AP7" s="102"/>
    </row>
    <row r="8" spans="1:52" ht="48">
      <c r="B8" s="52" t="s">
        <v>0</v>
      </c>
      <c r="C8" s="52" t="s">
        <v>1</v>
      </c>
      <c r="D8" s="53" t="s">
        <v>2</v>
      </c>
      <c r="E8" s="53" t="s">
        <v>3</v>
      </c>
      <c r="F8" s="53" t="s">
        <v>4</v>
      </c>
      <c r="G8" s="54" t="s">
        <v>921</v>
      </c>
      <c r="H8" s="54" t="s">
        <v>922</v>
      </c>
      <c r="I8" s="54" t="s">
        <v>923</v>
      </c>
      <c r="J8" s="55" t="s">
        <v>5</v>
      </c>
      <c r="K8" s="53" t="s">
        <v>6</v>
      </c>
      <c r="L8" s="53" t="s">
        <v>7</v>
      </c>
      <c r="M8" s="52" t="s">
        <v>8</v>
      </c>
      <c r="N8" s="52" t="s">
        <v>920</v>
      </c>
      <c r="O8" s="56">
        <v>2015</v>
      </c>
      <c r="P8" s="56">
        <v>2016</v>
      </c>
      <c r="Q8" s="56">
        <v>2017</v>
      </c>
      <c r="R8" s="56">
        <v>2018</v>
      </c>
      <c r="S8" s="56">
        <v>2019</v>
      </c>
      <c r="T8" s="56">
        <v>2020</v>
      </c>
      <c r="U8" s="56">
        <v>2021</v>
      </c>
      <c r="V8" s="57">
        <v>2015</v>
      </c>
      <c r="W8" s="57">
        <v>2016</v>
      </c>
      <c r="X8" s="57">
        <v>2017</v>
      </c>
      <c r="Y8" s="57">
        <v>2018</v>
      </c>
      <c r="Z8" s="57">
        <v>2019</v>
      </c>
      <c r="AA8" s="57">
        <v>2020</v>
      </c>
      <c r="AB8" s="57">
        <v>2021</v>
      </c>
      <c r="AC8" s="56">
        <v>2015</v>
      </c>
      <c r="AD8" s="56">
        <v>2016</v>
      </c>
      <c r="AE8" s="56">
        <v>2017</v>
      </c>
      <c r="AF8" s="56">
        <v>2018</v>
      </c>
      <c r="AG8" s="56">
        <v>2019</v>
      </c>
      <c r="AH8" s="56">
        <v>2020</v>
      </c>
      <c r="AI8" s="56">
        <v>2021</v>
      </c>
      <c r="AJ8" s="57">
        <v>2015</v>
      </c>
      <c r="AK8" s="57">
        <v>2016</v>
      </c>
      <c r="AL8" s="57">
        <v>2017</v>
      </c>
      <c r="AM8" s="57">
        <v>2018</v>
      </c>
      <c r="AN8" s="57">
        <v>2019</v>
      </c>
      <c r="AO8" s="57">
        <v>2020</v>
      </c>
      <c r="AP8" s="57">
        <v>2021</v>
      </c>
      <c r="AQ8" s="53" t="s">
        <v>9</v>
      </c>
      <c r="AR8" s="53" t="s">
        <v>10</v>
      </c>
      <c r="AS8" s="53" t="s">
        <v>11</v>
      </c>
      <c r="AT8" s="53" t="s">
        <v>12</v>
      </c>
      <c r="AU8" s="58" t="s">
        <v>13</v>
      </c>
      <c r="AV8" s="1" t="s">
        <v>924</v>
      </c>
      <c r="AW8" s="1" t="s">
        <v>925</v>
      </c>
      <c r="AX8" s="1" t="s">
        <v>926</v>
      </c>
    </row>
    <row r="9" spans="1:52" ht="48">
      <c r="A9" s="1">
        <v>451</v>
      </c>
      <c r="B9" s="21" t="s">
        <v>57</v>
      </c>
      <c r="C9" s="22" t="s">
        <v>58</v>
      </c>
      <c r="D9" s="23" t="s">
        <v>47</v>
      </c>
      <c r="E9" s="24">
        <v>24</v>
      </c>
      <c r="F9" s="25" t="s">
        <v>32</v>
      </c>
      <c r="G9" s="25"/>
      <c r="H9" s="25">
        <v>1</v>
      </c>
      <c r="I9" s="25"/>
      <c r="J9" s="26" t="s">
        <v>33</v>
      </c>
      <c r="K9" s="27" t="s">
        <v>34</v>
      </c>
      <c r="L9" s="27" t="s">
        <v>35</v>
      </c>
      <c r="M9" s="28" t="s">
        <v>59</v>
      </c>
      <c r="N9" s="28">
        <v>2188</v>
      </c>
      <c r="O9" s="59">
        <f>ROUND(N9*O$3,0)</f>
        <v>2174</v>
      </c>
      <c r="P9" s="59">
        <f t="shared" ref="P9:U9" si="0">ROUND(O9*P$3,0)</f>
        <v>2156</v>
      </c>
      <c r="Q9" s="59">
        <f t="shared" si="0"/>
        <v>2138</v>
      </c>
      <c r="R9" s="59">
        <f t="shared" si="0"/>
        <v>2120</v>
      </c>
      <c r="S9" s="59">
        <f t="shared" si="0"/>
        <v>2102</v>
      </c>
      <c r="T9" s="59">
        <f t="shared" si="0"/>
        <v>2084</v>
      </c>
      <c r="U9" s="59">
        <f t="shared" si="0"/>
        <v>2065</v>
      </c>
      <c r="V9" s="60">
        <f>IF($G9=1,O9,0)</f>
        <v>0</v>
      </c>
      <c r="W9" s="60">
        <f t="shared" ref="W9:AB9" si="1">IF($G9=1,P9,0)</f>
        <v>0</v>
      </c>
      <c r="X9" s="60">
        <f t="shared" si="1"/>
        <v>0</v>
      </c>
      <c r="Y9" s="60">
        <f t="shared" si="1"/>
        <v>0</v>
      </c>
      <c r="Z9" s="60">
        <f t="shared" si="1"/>
        <v>0</v>
      </c>
      <c r="AA9" s="60">
        <f t="shared" si="1"/>
        <v>0</v>
      </c>
      <c r="AB9" s="60">
        <f t="shared" si="1"/>
        <v>0</v>
      </c>
      <c r="AC9" s="59">
        <f>IF($H9=1,O9,0)</f>
        <v>2174</v>
      </c>
      <c r="AD9" s="59">
        <f t="shared" ref="AD9:AI9" si="2">IF($H9=1,P9,0)</f>
        <v>2156</v>
      </c>
      <c r="AE9" s="59">
        <f t="shared" si="2"/>
        <v>2138</v>
      </c>
      <c r="AF9" s="59">
        <f t="shared" si="2"/>
        <v>2120</v>
      </c>
      <c r="AG9" s="59">
        <f t="shared" si="2"/>
        <v>2102</v>
      </c>
      <c r="AH9" s="59">
        <f t="shared" si="2"/>
        <v>2084</v>
      </c>
      <c r="AI9" s="59">
        <f t="shared" si="2"/>
        <v>2065</v>
      </c>
      <c r="AJ9" s="60">
        <f>IF($I9=1,O9,0)</f>
        <v>0</v>
      </c>
      <c r="AK9" s="60">
        <f t="shared" ref="AK9:AP9" si="3">IF($I9=1,P9,0)</f>
        <v>0</v>
      </c>
      <c r="AL9" s="60">
        <f t="shared" si="3"/>
        <v>0</v>
      </c>
      <c r="AM9" s="60">
        <f t="shared" si="3"/>
        <v>0</v>
      </c>
      <c r="AN9" s="60">
        <f t="shared" si="3"/>
        <v>0</v>
      </c>
      <c r="AO9" s="60">
        <f t="shared" si="3"/>
        <v>0</v>
      </c>
      <c r="AP9" s="60">
        <f t="shared" si="3"/>
        <v>0</v>
      </c>
      <c r="AQ9" s="27" t="s">
        <v>37</v>
      </c>
      <c r="AR9" s="25" t="s">
        <v>23</v>
      </c>
      <c r="AS9" s="25" t="s">
        <v>60</v>
      </c>
      <c r="AT9" s="29" t="s">
        <v>60</v>
      </c>
      <c r="AU9" s="2">
        <v>7850543.9999999991</v>
      </c>
      <c r="AV9" s="61">
        <f>IF($G9=1,$AU9,0)</f>
        <v>0</v>
      </c>
      <c r="AW9" s="61">
        <f>IF($H9=1,$AU9,0)</f>
        <v>7850543.9999999991</v>
      </c>
      <c r="AX9" s="61">
        <f>IF($I9=1,$AU9,0)</f>
        <v>0</v>
      </c>
      <c r="AY9" s="62">
        <f>IF(OR(G9=1,H9=1,I9=1),AU9-AV9-AW9-AX9,0)</f>
        <v>0</v>
      </c>
      <c r="AZ9" s="61">
        <f>IF(OR(G9=1,H9=1,I9=1),AV9+AW9+AX9,0)</f>
        <v>7850543.9999999991</v>
      </c>
    </row>
    <row r="10" spans="1:52" ht="48">
      <c r="A10" s="1">
        <v>274</v>
      </c>
      <c r="B10" s="21" t="s">
        <v>604</v>
      </c>
      <c r="C10" s="22" t="s">
        <v>605</v>
      </c>
      <c r="D10" s="30" t="s">
        <v>82</v>
      </c>
      <c r="E10" s="31">
        <v>24</v>
      </c>
      <c r="F10" s="25" t="s">
        <v>32</v>
      </c>
      <c r="G10" s="25"/>
      <c r="H10" s="25">
        <v>1</v>
      </c>
      <c r="I10" s="25"/>
      <c r="J10" s="26" t="s">
        <v>33</v>
      </c>
      <c r="K10" s="27" t="s">
        <v>34</v>
      </c>
      <c r="L10" s="27" t="s">
        <v>35</v>
      </c>
      <c r="M10" s="28" t="s">
        <v>608</v>
      </c>
      <c r="N10" s="28">
        <v>2275</v>
      </c>
      <c r="O10" s="59">
        <f t="shared" ref="O10:U10" si="4">ROUND(N10*O$3,0)</f>
        <v>2260</v>
      </c>
      <c r="P10" s="59">
        <f t="shared" si="4"/>
        <v>2241</v>
      </c>
      <c r="Q10" s="59">
        <f t="shared" si="4"/>
        <v>2222</v>
      </c>
      <c r="R10" s="59">
        <f t="shared" si="4"/>
        <v>2203</v>
      </c>
      <c r="S10" s="59">
        <f t="shared" si="4"/>
        <v>2184</v>
      </c>
      <c r="T10" s="59">
        <f t="shared" si="4"/>
        <v>2165</v>
      </c>
      <c r="U10" s="59">
        <f t="shared" si="4"/>
        <v>2146</v>
      </c>
      <c r="V10" s="60">
        <f t="shared" ref="V10:V73" si="5">IF($G10=1,O10,0)</f>
        <v>0</v>
      </c>
      <c r="W10" s="60">
        <f t="shared" ref="W10:W73" si="6">IF($G10=1,P10,0)</f>
        <v>0</v>
      </c>
      <c r="X10" s="60">
        <f t="shared" ref="X10:X73" si="7">IF($G10=1,Q10,0)</f>
        <v>0</v>
      </c>
      <c r="Y10" s="60">
        <f t="shared" ref="Y10:Y73" si="8">IF($G10=1,R10,0)</f>
        <v>0</v>
      </c>
      <c r="Z10" s="60">
        <f t="shared" ref="Z10:Z73" si="9">IF($G10=1,S10,0)</f>
        <v>0</v>
      </c>
      <c r="AA10" s="60">
        <f t="shared" ref="AA10:AA73" si="10">IF($G10=1,T10,0)</f>
        <v>0</v>
      </c>
      <c r="AB10" s="60">
        <f t="shared" ref="AB10:AB73" si="11">IF($G10=1,U10,0)</f>
        <v>0</v>
      </c>
      <c r="AC10" s="59">
        <f t="shared" ref="AC10:AC73" si="12">IF($H10=1,O10,0)</f>
        <v>2260</v>
      </c>
      <c r="AD10" s="59">
        <f t="shared" ref="AD10:AD73" si="13">IF($H10=1,P10,0)</f>
        <v>2241</v>
      </c>
      <c r="AE10" s="59">
        <f t="shared" ref="AE10:AE73" si="14">IF($H10=1,Q10,0)</f>
        <v>2222</v>
      </c>
      <c r="AF10" s="59">
        <f t="shared" ref="AF10:AF73" si="15">IF($H10=1,R10,0)</f>
        <v>2203</v>
      </c>
      <c r="AG10" s="59">
        <f t="shared" ref="AG10:AG73" si="16">IF($H10=1,S10,0)</f>
        <v>2184</v>
      </c>
      <c r="AH10" s="59">
        <f t="shared" ref="AH10:AH73" si="17">IF($H10=1,T10,0)</f>
        <v>2165</v>
      </c>
      <c r="AI10" s="59">
        <f t="shared" ref="AI10:AI73" si="18">IF($H10=1,U10,0)</f>
        <v>2146</v>
      </c>
      <c r="AJ10" s="60">
        <f t="shared" ref="AJ10:AJ73" si="19">IF($I10=1,O10,0)</f>
        <v>0</v>
      </c>
      <c r="AK10" s="60">
        <f t="shared" ref="AK10:AK73" si="20">IF($I10=1,P10,0)</f>
        <v>0</v>
      </c>
      <c r="AL10" s="60">
        <f t="shared" ref="AL10:AL73" si="21">IF($I10=1,Q10,0)</f>
        <v>0</v>
      </c>
      <c r="AM10" s="60">
        <f t="shared" ref="AM10:AM73" si="22">IF($I10=1,R10,0)</f>
        <v>0</v>
      </c>
      <c r="AN10" s="60">
        <f t="shared" ref="AN10:AN73" si="23">IF($I10=1,S10,0)</f>
        <v>0</v>
      </c>
      <c r="AO10" s="60">
        <f t="shared" ref="AO10:AO73" si="24">IF($I10=1,T10,0)</f>
        <v>0</v>
      </c>
      <c r="AP10" s="60">
        <f t="shared" ref="AP10:AP73" si="25">IF($I10=1,U10,0)</f>
        <v>0</v>
      </c>
      <c r="AQ10" s="27" t="s">
        <v>37</v>
      </c>
      <c r="AR10" s="25" t="s">
        <v>23</v>
      </c>
      <c r="AS10" s="25" t="s">
        <v>318</v>
      </c>
      <c r="AT10" s="29" t="s">
        <v>52</v>
      </c>
      <c r="AU10" s="2">
        <v>10039224</v>
      </c>
      <c r="AV10" s="61">
        <f t="shared" ref="AV10:AV73" si="26">IF($G10=1,$AU10,0)</f>
        <v>0</v>
      </c>
      <c r="AW10" s="61">
        <f t="shared" ref="AW10:AW73" si="27">IF($H10=1,$AU10,0)</f>
        <v>10039224</v>
      </c>
      <c r="AX10" s="61">
        <f t="shared" ref="AX10:AX73" si="28">IF($I10=1,$AU10,0)</f>
        <v>0</v>
      </c>
      <c r="AY10" s="62">
        <f t="shared" ref="AY10:AY73" si="29">IF(OR(G10=1,H10=1,I10=1),AU10-AV10-AW10-AX10,0)</f>
        <v>0</v>
      </c>
      <c r="AZ10" s="61">
        <f t="shared" ref="AZ10:AZ73" si="30">IF(OR(G10=1,H10=1,I10=1),AV10+AW10+AX10,0)</f>
        <v>10039224</v>
      </c>
    </row>
    <row r="11" spans="1:52" ht="48">
      <c r="A11" s="1">
        <v>181</v>
      </c>
      <c r="B11" s="21" t="s">
        <v>40</v>
      </c>
      <c r="C11" s="22" t="s">
        <v>41</v>
      </c>
      <c r="D11" s="32" t="s">
        <v>42</v>
      </c>
      <c r="E11" s="33">
        <v>24</v>
      </c>
      <c r="F11" s="25" t="s">
        <v>32</v>
      </c>
      <c r="G11" s="25"/>
      <c r="H11" s="25">
        <v>1</v>
      </c>
      <c r="I11" s="25"/>
      <c r="J11" s="26" t="s">
        <v>33</v>
      </c>
      <c r="K11" s="27" t="s">
        <v>34</v>
      </c>
      <c r="L11" s="27" t="s">
        <v>35</v>
      </c>
      <c r="M11" s="28" t="s">
        <v>65</v>
      </c>
      <c r="N11" s="28">
        <v>5132</v>
      </c>
      <c r="O11" s="59">
        <f t="shared" ref="O11:U11" si="31">ROUND(N11*O$3,0)</f>
        <v>5099</v>
      </c>
      <c r="P11" s="59">
        <f t="shared" si="31"/>
        <v>5056</v>
      </c>
      <c r="Q11" s="59">
        <f t="shared" si="31"/>
        <v>5013</v>
      </c>
      <c r="R11" s="59">
        <f t="shared" si="31"/>
        <v>4970</v>
      </c>
      <c r="S11" s="59">
        <f t="shared" si="31"/>
        <v>4927</v>
      </c>
      <c r="T11" s="59">
        <f t="shared" si="31"/>
        <v>4884</v>
      </c>
      <c r="U11" s="59">
        <f t="shared" si="31"/>
        <v>4840</v>
      </c>
      <c r="V11" s="60">
        <f t="shared" si="5"/>
        <v>0</v>
      </c>
      <c r="W11" s="60">
        <f t="shared" si="6"/>
        <v>0</v>
      </c>
      <c r="X11" s="60">
        <f t="shared" si="7"/>
        <v>0</v>
      </c>
      <c r="Y11" s="60">
        <f t="shared" si="8"/>
        <v>0</v>
      </c>
      <c r="Z11" s="60">
        <f t="shared" si="9"/>
        <v>0</v>
      </c>
      <c r="AA11" s="60">
        <f t="shared" si="10"/>
        <v>0</v>
      </c>
      <c r="AB11" s="60">
        <f t="shared" si="11"/>
        <v>0</v>
      </c>
      <c r="AC11" s="59">
        <f t="shared" si="12"/>
        <v>5099</v>
      </c>
      <c r="AD11" s="59">
        <f t="shared" si="13"/>
        <v>5056</v>
      </c>
      <c r="AE11" s="59">
        <f t="shared" si="14"/>
        <v>5013</v>
      </c>
      <c r="AF11" s="59">
        <f t="shared" si="15"/>
        <v>4970</v>
      </c>
      <c r="AG11" s="59">
        <f t="shared" si="16"/>
        <v>4927</v>
      </c>
      <c r="AH11" s="59">
        <f t="shared" si="17"/>
        <v>4884</v>
      </c>
      <c r="AI11" s="59">
        <f t="shared" si="18"/>
        <v>4840</v>
      </c>
      <c r="AJ11" s="60">
        <f t="shared" si="19"/>
        <v>0</v>
      </c>
      <c r="AK11" s="60">
        <f t="shared" si="20"/>
        <v>0</v>
      </c>
      <c r="AL11" s="60">
        <f t="shared" si="21"/>
        <v>0</v>
      </c>
      <c r="AM11" s="60">
        <f t="shared" si="22"/>
        <v>0</v>
      </c>
      <c r="AN11" s="60">
        <f t="shared" si="23"/>
        <v>0</v>
      </c>
      <c r="AO11" s="60">
        <f t="shared" si="24"/>
        <v>0</v>
      </c>
      <c r="AP11" s="60">
        <f t="shared" si="25"/>
        <v>0</v>
      </c>
      <c r="AQ11" s="27" t="s">
        <v>37</v>
      </c>
      <c r="AR11" s="25" t="s">
        <v>23</v>
      </c>
      <c r="AS11" s="25" t="s">
        <v>44</v>
      </c>
      <c r="AT11" s="29" t="s">
        <v>25</v>
      </c>
      <c r="AU11" s="2">
        <v>14709661</v>
      </c>
      <c r="AV11" s="61">
        <f t="shared" si="26"/>
        <v>0</v>
      </c>
      <c r="AW11" s="61">
        <f t="shared" si="27"/>
        <v>14709661</v>
      </c>
      <c r="AX11" s="61">
        <f t="shared" si="28"/>
        <v>0</v>
      </c>
      <c r="AY11" s="62">
        <f t="shared" si="29"/>
        <v>0</v>
      </c>
      <c r="AZ11" s="61">
        <f t="shared" si="30"/>
        <v>14709661</v>
      </c>
    </row>
    <row r="12" spans="1:52" ht="48">
      <c r="A12" s="1">
        <v>461</v>
      </c>
      <c r="B12" s="21" t="s">
        <v>71</v>
      </c>
      <c r="C12" s="22" t="s">
        <v>72</v>
      </c>
      <c r="D12" s="23" t="s">
        <v>47</v>
      </c>
      <c r="E12" s="31">
        <v>24</v>
      </c>
      <c r="F12" s="25" t="s">
        <v>32</v>
      </c>
      <c r="G12" s="25"/>
      <c r="H12" s="25">
        <v>1</v>
      </c>
      <c r="I12" s="25"/>
      <c r="J12" s="26" t="s">
        <v>33</v>
      </c>
      <c r="K12" s="27" t="s">
        <v>34</v>
      </c>
      <c r="L12" s="27" t="s">
        <v>35</v>
      </c>
      <c r="M12" s="28" t="s">
        <v>73</v>
      </c>
      <c r="N12" s="28">
        <v>3999</v>
      </c>
      <c r="O12" s="59">
        <f t="shared" ref="O12:U12" si="32">ROUND(N12*O$3,0)</f>
        <v>3973</v>
      </c>
      <c r="P12" s="59">
        <f t="shared" si="32"/>
        <v>3940</v>
      </c>
      <c r="Q12" s="59">
        <f t="shared" si="32"/>
        <v>3907</v>
      </c>
      <c r="R12" s="59">
        <f t="shared" si="32"/>
        <v>3874</v>
      </c>
      <c r="S12" s="59">
        <f t="shared" si="32"/>
        <v>3841</v>
      </c>
      <c r="T12" s="59">
        <f t="shared" si="32"/>
        <v>3808</v>
      </c>
      <c r="U12" s="59">
        <f t="shared" si="32"/>
        <v>3774</v>
      </c>
      <c r="V12" s="60">
        <f t="shared" si="5"/>
        <v>0</v>
      </c>
      <c r="W12" s="60">
        <f t="shared" si="6"/>
        <v>0</v>
      </c>
      <c r="X12" s="60">
        <f t="shared" si="7"/>
        <v>0</v>
      </c>
      <c r="Y12" s="60">
        <f t="shared" si="8"/>
        <v>0</v>
      </c>
      <c r="Z12" s="60">
        <f t="shared" si="9"/>
        <v>0</v>
      </c>
      <c r="AA12" s="60">
        <f t="shared" si="10"/>
        <v>0</v>
      </c>
      <c r="AB12" s="60">
        <f t="shared" si="11"/>
        <v>0</v>
      </c>
      <c r="AC12" s="59">
        <f t="shared" si="12"/>
        <v>3973</v>
      </c>
      <c r="AD12" s="59">
        <f t="shared" si="13"/>
        <v>3940</v>
      </c>
      <c r="AE12" s="59">
        <f t="shared" si="14"/>
        <v>3907</v>
      </c>
      <c r="AF12" s="59">
        <f t="shared" si="15"/>
        <v>3874</v>
      </c>
      <c r="AG12" s="59">
        <f t="shared" si="16"/>
        <v>3841</v>
      </c>
      <c r="AH12" s="59">
        <f t="shared" si="17"/>
        <v>3808</v>
      </c>
      <c r="AI12" s="59">
        <f t="shared" si="18"/>
        <v>3774</v>
      </c>
      <c r="AJ12" s="60">
        <f t="shared" si="19"/>
        <v>0</v>
      </c>
      <c r="AK12" s="60">
        <f t="shared" si="20"/>
        <v>0</v>
      </c>
      <c r="AL12" s="60">
        <f t="shared" si="21"/>
        <v>0</v>
      </c>
      <c r="AM12" s="60">
        <f t="shared" si="22"/>
        <v>0</v>
      </c>
      <c r="AN12" s="60">
        <f t="shared" si="23"/>
        <v>0</v>
      </c>
      <c r="AO12" s="60">
        <f t="shared" si="24"/>
        <v>0</v>
      </c>
      <c r="AP12" s="60">
        <f t="shared" si="25"/>
        <v>0</v>
      </c>
      <c r="AQ12" s="27" t="s">
        <v>37</v>
      </c>
      <c r="AR12" s="25" t="s">
        <v>23</v>
      </c>
      <c r="AS12" s="25" t="s">
        <v>73</v>
      </c>
      <c r="AT12" s="29" t="s">
        <v>60</v>
      </c>
      <c r="AU12" s="2">
        <v>10136733.333333334</v>
      </c>
      <c r="AV12" s="61">
        <f t="shared" si="26"/>
        <v>0</v>
      </c>
      <c r="AW12" s="61">
        <f t="shared" si="27"/>
        <v>10136733.333333334</v>
      </c>
      <c r="AX12" s="61">
        <f t="shared" si="28"/>
        <v>0</v>
      </c>
      <c r="AY12" s="62">
        <f t="shared" si="29"/>
        <v>0</v>
      </c>
      <c r="AZ12" s="61">
        <f t="shared" si="30"/>
        <v>10136733.333333334</v>
      </c>
    </row>
    <row r="13" spans="1:52" ht="48">
      <c r="A13" s="1">
        <v>132</v>
      </c>
      <c r="B13" s="21" t="s">
        <v>213</v>
      </c>
      <c r="C13" s="22" t="s">
        <v>214</v>
      </c>
      <c r="D13" s="23" t="s">
        <v>16</v>
      </c>
      <c r="E13" s="31">
        <v>24</v>
      </c>
      <c r="F13" s="25" t="s">
        <v>32</v>
      </c>
      <c r="G13" s="25"/>
      <c r="H13" s="25">
        <v>1</v>
      </c>
      <c r="I13" s="25"/>
      <c r="J13" s="26" t="s">
        <v>33</v>
      </c>
      <c r="K13" s="27" t="s">
        <v>34</v>
      </c>
      <c r="L13" s="27" t="s">
        <v>35</v>
      </c>
      <c r="M13" s="28" t="s">
        <v>429</v>
      </c>
      <c r="N13" s="28"/>
      <c r="O13" s="59">
        <f t="shared" ref="O13:U13" si="33">ROUND(N13*O$3,0)</f>
        <v>0</v>
      </c>
      <c r="P13" s="59">
        <f t="shared" si="33"/>
        <v>0</v>
      </c>
      <c r="Q13" s="59">
        <f t="shared" si="33"/>
        <v>0</v>
      </c>
      <c r="R13" s="59">
        <f t="shared" si="33"/>
        <v>0</v>
      </c>
      <c r="S13" s="59">
        <f t="shared" si="33"/>
        <v>0</v>
      </c>
      <c r="T13" s="59">
        <f t="shared" si="33"/>
        <v>0</v>
      </c>
      <c r="U13" s="59">
        <f t="shared" si="33"/>
        <v>0</v>
      </c>
      <c r="V13" s="60">
        <f t="shared" si="5"/>
        <v>0</v>
      </c>
      <c r="W13" s="60">
        <f t="shared" si="6"/>
        <v>0</v>
      </c>
      <c r="X13" s="60">
        <f t="shared" si="7"/>
        <v>0</v>
      </c>
      <c r="Y13" s="60">
        <f t="shared" si="8"/>
        <v>0</v>
      </c>
      <c r="Z13" s="60">
        <f t="shared" si="9"/>
        <v>0</v>
      </c>
      <c r="AA13" s="60">
        <f t="shared" si="10"/>
        <v>0</v>
      </c>
      <c r="AB13" s="60">
        <f t="shared" si="11"/>
        <v>0</v>
      </c>
      <c r="AC13" s="59">
        <f t="shared" si="12"/>
        <v>0</v>
      </c>
      <c r="AD13" s="59">
        <f t="shared" si="13"/>
        <v>0</v>
      </c>
      <c r="AE13" s="59">
        <f t="shared" si="14"/>
        <v>0</v>
      </c>
      <c r="AF13" s="59">
        <f t="shared" si="15"/>
        <v>0</v>
      </c>
      <c r="AG13" s="59">
        <f t="shared" si="16"/>
        <v>0</v>
      </c>
      <c r="AH13" s="59">
        <f t="shared" si="17"/>
        <v>0</v>
      </c>
      <c r="AI13" s="59">
        <f t="shared" si="18"/>
        <v>0</v>
      </c>
      <c r="AJ13" s="60">
        <f t="shared" si="19"/>
        <v>0</v>
      </c>
      <c r="AK13" s="60">
        <f t="shared" si="20"/>
        <v>0</v>
      </c>
      <c r="AL13" s="60">
        <f t="shared" si="21"/>
        <v>0</v>
      </c>
      <c r="AM13" s="60">
        <f t="shared" si="22"/>
        <v>0</v>
      </c>
      <c r="AN13" s="60">
        <f t="shared" si="23"/>
        <v>0</v>
      </c>
      <c r="AO13" s="60">
        <f t="shared" si="24"/>
        <v>0</v>
      </c>
      <c r="AP13" s="60">
        <f t="shared" si="25"/>
        <v>0</v>
      </c>
      <c r="AQ13" s="27" t="s">
        <v>37</v>
      </c>
      <c r="AR13" s="25" t="s">
        <v>38</v>
      </c>
      <c r="AS13" s="25" t="s">
        <v>215</v>
      </c>
      <c r="AT13" s="29" t="s">
        <v>25</v>
      </c>
      <c r="AU13" s="2"/>
      <c r="AV13" s="61">
        <f t="shared" si="26"/>
        <v>0</v>
      </c>
      <c r="AW13" s="61">
        <f t="shared" si="27"/>
        <v>0</v>
      </c>
      <c r="AX13" s="61">
        <f t="shared" si="28"/>
        <v>0</v>
      </c>
      <c r="AY13" s="62">
        <f t="shared" si="29"/>
        <v>0</v>
      </c>
      <c r="AZ13" s="61">
        <f t="shared" si="30"/>
        <v>0</v>
      </c>
    </row>
    <row r="14" spans="1:52" ht="48">
      <c r="A14" s="1">
        <v>360</v>
      </c>
      <c r="B14" s="21" t="s">
        <v>53</v>
      </c>
      <c r="C14" s="22" t="s">
        <v>54</v>
      </c>
      <c r="D14" s="23" t="s">
        <v>47</v>
      </c>
      <c r="E14" s="31">
        <v>24</v>
      </c>
      <c r="F14" s="25" t="s">
        <v>32</v>
      </c>
      <c r="G14" s="25"/>
      <c r="H14" s="25">
        <v>1</v>
      </c>
      <c r="I14" s="25"/>
      <c r="J14" s="26" t="s">
        <v>33</v>
      </c>
      <c r="K14" s="27" t="s">
        <v>34</v>
      </c>
      <c r="L14" s="27" t="s">
        <v>35</v>
      </c>
      <c r="M14" s="28" t="s">
        <v>55</v>
      </c>
      <c r="N14" s="28">
        <v>5382</v>
      </c>
      <c r="O14" s="59">
        <f t="shared" ref="O14:U14" si="34">ROUND(N14*O$3,0)</f>
        <v>5347</v>
      </c>
      <c r="P14" s="59">
        <f t="shared" si="34"/>
        <v>5302</v>
      </c>
      <c r="Q14" s="59">
        <f t="shared" si="34"/>
        <v>5257</v>
      </c>
      <c r="R14" s="59">
        <f t="shared" si="34"/>
        <v>5212</v>
      </c>
      <c r="S14" s="59">
        <f t="shared" si="34"/>
        <v>5167</v>
      </c>
      <c r="T14" s="59">
        <f t="shared" si="34"/>
        <v>5122</v>
      </c>
      <c r="U14" s="59">
        <f t="shared" si="34"/>
        <v>5076</v>
      </c>
      <c r="V14" s="60">
        <f t="shared" si="5"/>
        <v>0</v>
      </c>
      <c r="W14" s="60">
        <f t="shared" si="6"/>
        <v>0</v>
      </c>
      <c r="X14" s="60">
        <f t="shared" si="7"/>
        <v>0</v>
      </c>
      <c r="Y14" s="60">
        <f t="shared" si="8"/>
        <v>0</v>
      </c>
      <c r="Z14" s="60">
        <f t="shared" si="9"/>
        <v>0</v>
      </c>
      <c r="AA14" s="60">
        <f t="shared" si="10"/>
        <v>0</v>
      </c>
      <c r="AB14" s="60">
        <f t="shared" si="11"/>
        <v>0</v>
      </c>
      <c r="AC14" s="59">
        <f t="shared" si="12"/>
        <v>5347</v>
      </c>
      <c r="AD14" s="59">
        <f t="shared" si="13"/>
        <v>5302</v>
      </c>
      <c r="AE14" s="59">
        <f t="shared" si="14"/>
        <v>5257</v>
      </c>
      <c r="AF14" s="59">
        <f t="shared" si="15"/>
        <v>5212</v>
      </c>
      <c r="AG14" s="59">
        <f t="shared" si="16"/>
        <v>5167</v>
      </c>
      <c r="AH14" s="59">
        <f t="shared" si="17"/>
        <v>5122</v>
      </c>
      <c r="AI14" s="59">
        <f t="shared" si="18"/>
        <v>5076</v>
      </c>
      <c r="AJ14" s="60">
        <f t="shared" si="19"/>
        <v>0</v>
      </c>
      <c r="AK14" s="60">
        <f t="shared" si="20"/>
        <v>0</v>
      </c>
      <c r="AL14" s="60">
        <f t="shared" si="21"/>
        <v>0</v>
      </c>
      <c r="AM14" s="60">
        <f t="shared" si="22"/>
        <v>0</v>
      </c>
      <c r="AN14" s="60">
        <f t="shared" si="23"/>
        <v>0</v>
      </c>
      <c r="AO14" s="60">
        <f t="shared" si="24"/>
        <v>0</v>
      </c>
      <c r="AP14" s="60">
        <f t="shared" si="25"/>
        <v>0</v>
      </c>
      <c r="AQ14" s="27" t="s">
        <v>37</v>
      </c>
      <c r="AR14" s="25" t="s">
        <v>23</v>
      </c>
      <c r="AS14" s="25" t="s">
        <v>56</v>
      </c>
      <c r="AT14" s="29" t="s">
        <v>52</v>
      </c>
      <c r="AU14" s="2">
        <v>23568333.333333336</v>
      </c>
      <c r="AV14" s="61">
        <f t="shared" si="26"/>
        <v>0</v>
      </c>
      <c r="AW14" s="61">
        <f t="shared" si="27"/>
        <v>23568333.333333336</v>
      </c>
      <c r="AX14" s="61">
        <f t="shared" si="28"/>
        <v>0</v>
      </c>
      <c r="AY14" s="62">
        <f t="shared" si="29"/>
        <v>0</v>
      </c>
      <c r="AZ14" s="61">
        <f t="shared" si="30"/>
        <v>23568333.333333336</v>
      </c>
    </row>
    <row r="15" spans="1:52" ht="48">
      <c r="A15" s="1">
        <v>48</v>
      </c>
      <c r="B15" s="21" t="s">
        <v>209</v>
      </c>
      <c r="C15" s="22" t="s">
        <v>210</v>
      </c>
      <c r="D15" s="34" t="s">
        <v>180</v>
      </c>
      <c r="E15" s="31">
        <v>24</v>
      </c>
      <c r="F15" s="25" t="s">
        <v>32</v>
      </c>
      <c r="G15" s="25"/>
      <c r="H15" s="25">
        <v>1</v>
      </c>
      <c r="I15" s="25"/>
      <c r="J15" s="26" t="s">
        <v>33</v>
      </c>
      <c r="K15" s="27" t="s">
        <v>34</v>
      </c>
      <c r="L15" s="27" t="s">
        <v>35</v>
      </c>
      <c r="M15" s="28" t="s">
        <v>499</v>
      </c>
      <c r="N15" s="28"/>
      <c r="O15" s="59">
        <f t="shared" ref="O15:U15" si="35">ROUND(N15*O$3,0)</f>
        <v>0</v>
      </c>
      <c r="P15" s="59">
        <f t="shared" si="35"/>
        <v>0</v>
      </c>
      <c r="Q15" s="59">
        <f t="shared" si="35"/>
        <v>0</v>
      </c>
      <c r="R15" s="59">
        <f t="shared" si="35"/>
        <v>0</v>
      </c>
      <c r="S15" s="59">
        <f t="shared" si="35"/>
        <v>0</v>
      </c>
      <c r="T15" s="59">
        <f t="shared" si="35"/>
        <v>0</v>
      </c>
      <c r="U15" s="59">
        <f t="shared" si="35"/>
        <v>0</v>
      </c>
      <c r="V15" s="60">
        <f t="shared" si="5"/>
        <v>0</v>
      </c>
      <c r="W15" s="60">
        <f t="shared" si="6"/>
        <v>0</v>
      </c>
      <c r="X15" s="60">
        <f t="shared" si="7"/>
        <v>0</v>
      </c>
      <c r="Y15" s="60">
        <f t="shared" si="8"/>
        <v>0</v>
      </c>
      <c r="Z15" s="60">
        <f t="shared" si="9"/>
        <v>0</v>
      </c>
      <c r="AA15" s="60">
        <f t="shared" si="10"/>
        <v>0</v>
      </c>
      <c r="AB15" s="60">
        <f t="shared" si="11"/>
        <v>0</v>
      </c>
      <c r="AC15" s="59">
        <f t="shared" si="12"/>
        <v>0</v>
      </c>
      <c r="AD15" s="59">
        <f t="shared" si="13"/>
        <v>0</v>
      </c>
      <c r="AE15" s="59">
        <f t="shared" si="14"/>
        <v>0</v>
      </c>
      <c r="AF15" s="59">
        <f t="shared" si="15"/>
        <v>0</v>
      </c>
      <c r="AG15" s="59">
        <f t="shared" si="16"/>
        <v>0</v>
      </c>
      <c r="AH15" s="59">
        <f t="shared" si="17"/>
        <v>0</v>
      </c>
      <c r="AI15" s="59">
        <f t="shared" si="18"/>
        <v>0</v>
      </c>
      <c r="AJ15" s="60">
        <f t="shared" si="19"/>
        <v>0</v>
      </c>
      <c r="AK15" s="60">
        <f t="shared" si="20"/>
        <v>0</v>
      </c>
      <c r="AL15" s="60">
        <f t="shared" si="21"/>
        <v>0</v>
      </c>
      <c r="AM15" s="60">
        <f t="shared" si="22"/>
        <v>0</v>
      </c>
      <c r="AN15" s="60">
        <f t="shared" si="23"/>
        <v>0</v>
      </c>
      <c r="AO15" s="60">
        <f t="shared" si="24"/>
        <v>0</v>
      </c>
      <c r="AP15" s="60">
        <f t="shared" si="25"/>
        <v>0</v>
      </c>
      <c r="AQ15" s="27" t="s">
        <v>37</v>
      </c>
      <c r="AR15" s="25" t="s">
        <v>38</v>
      </c>
      <c r="AS15" s="25" t="s">
        <v>131</v>
      </c>
      <c r="AT15" s="29" t="s">
        <v>25</v>
      </c>
      <c r="AU15" s="2"/>
      <c r="AV15" s="61">
        <f t="shared" si="26"/>
        <v>0</v>
      </c>
      <c r="AW15" s="61">
        <f t="shared" si="27"/>
        <v>0</v>
      </c>
      <c r="AX15" s="61">
        <f t="shared" si="28"/>
        <v>0</v>
      </c>
      <c r="AY15" s="62">
        <f t="shared" si="29"/>
        <v>0</v>
      </c>
      <c r="AZ15" s="61">
        <f t="shared" si="30"/>
        <v>0</v>
      </c>
    </row>
    <row r="16" spans="1:52" ht="48">
      <c r="A16" s="1">
        <v>386</v>
      </c>
      <c r="B16" s="21" t="s">
        <v>450</v>
      </c>
      <c r="C16" s="22" t="s">
        <v>451</v>
      </c>
      <c r="D16" s="35" t="s">
        <v>42</v>
      </c>
      <c r="E16" s="31">
        <v>9</v>
      </c>
      <c r="F16" s="25" t="s">
        <v>17</v>
      </c>
      <c r="G16" s="25"/>
      <c r="H16" s="25">
        <v>1</v>
      </c>
      <c r="I16" s="25"/>
      <c r="J16" s="26" t="s">
        <v>452</v>
      </c>
      <c r="K16" s="27" t="s">
        <v>34</v>
      </c>
      <c r="L16" s="27" t="s">
        <v>35</v>
      </c>
      <c r="M16" s="28" t="s">
        <v>453</v>
      </c>
      <c r="N16" s="28"/>
      <c r="O16" s="59">
        <f t="shared" ref="O16:U16" si="36">ROUND(N16*O$3,0)</f>
        <v>0</v>
      </c>
      <c r="P16" s="59">
        <f t="shared" si="36"/>
        <v>0</v>
      </c>
      <c r="Q16" s="59">
        <f t="shared" si="36"/>
        <v>0</v>
      </c>
      <c r="R16" s="59">
        <f t="shared" si="36"/>
        <v>0</v>
      </c>
      <c r="S16" s="59">
        <f t="shared" si="36"/>
        <v>0</v>
      </c>
      <c r="T16" s="59">
        <f t="shared" si="36"/>
        <v>0</v>
      </c>
      <c r="U16" s="59">
        <f t="shared" si="36"/>
        <v>0</v>
      </c>
      <c r="V16" s="60">
        <f t="shared" si="5"/>
        <v>0</v>
      </c>
      <c r="W16" s="60">
        <f t="shared" si="6"/>
        <v>0</v>
      </c>
      <c r="X16" s="60">
        <f t="shared" si="7"/>
        <v>0</v>
      </c>
      <c r="Y16" s="60">
        <f t="shared" si="8"/>
        <v>0</v>
      </c>
      <c r="Z16" s="60">
        <f t="shared" si="9"/>
        <v>0</v>
      </c>
      <c r="AA16" s="60">
        <f t="shared" si="10"/>
        <v>0</v>
      </c>
      <c r="AB16" s="60">
        <f t="shared" si="11"/>
        <v>0</v>
      </c>
      <c r="AC16" s="59">
        <f t="shared" si="12"/>
        <v>0</v>
      </c>
      <c r="AD16" s="59">
        <f t="shared" si="13"/>
        <v>0</v>
      </c>
      <c r="AE16" s="59">
        <f t="shared" si="14"/>
        <v>0</v>
      </c>
      <c r="AF16" s="59">
        <f t="shared" si="15"/>
        <v>0</v>
      </c>
      <c r="AG16" s="59">
        <f t="shared" si="16"/>
        <v>0</v>
      </c>
      <c r="AH16" s="59">
        <f t="shared" si="17"/>
        <v>0</v>
      </c>
      <c r="AI16" s="59">
        <f t="shared" si="18"/>
        <v>0</v>
      </c>
      <c r="AJ16" s="60">
        <f t="shared" si="19"/>
        <v>0</v>
      </c>
      <c r="AK16" s="60">
        <f t="shared" si="20"/>
        <v>0</v>
      </c>
      <c r="AL16" s="60">
        <f t="shared" si="21"/>
        <v>0</v>
      </c>
      <c r="AM16" s="60">
        <f t="shared" si="22"/>
        <v>0</v>
      </c>
      <c r="AN16" s="60">
        <f t="shared" si="23"/>
        <v>0</v>
      </c>
      <c r="AO16" s="60">
        <f t="shared" si="24"/>
        <v>0</v>
      </c>
      <c r="AP16" s="60">
        <f t="shared" si="25"/>
        <v>0</v>
      </c>
      <c r="AQ16" s="27" t="s">
        <v>454</v>
      </c>
      <c r="AR16" s="25" t="s">
        <v>23</v>
      </c>
      <c r="AS16" s="25" t="s">
        <v>52</v>
      </c>
      <c r="AT16" s="29" t="s">
        <v>52</v>
      </c>
      <c r="AU16" s="2"/>
      <c r="AV16" s="61">
        <f t="shared" si="26"/>
        <v>0</v>
      </c>
      <c r="AW16" s="61">
        <f t="shared" si="27"/>
        <v>0</v>
      </c>
      <c r="AX16" s="61">
        <f t="shared" si="28"/>
        <v>0</v>
      </c>
      <c r="AY16" s="62">
        <f t="shared" si="29"/>
        <v>0</v>
      </c>
      <c r="AZ16" s="61">
        <f t="shared" si="30"/>
        <v>0</v>
      </c>
    </row>
    <row r="17" spans="1:52" ht="48">
      <c r="A17" s="1">
        <v>271</v>
      </c>
      <c r="B17" s="21" t="s">
        <v>604</v>
      </c>
      <c r="C17" s="22" t="s">
        <v>605</v>
      </c>
      <c r="D17" s="30" t="s">
        <v>82</v>
      </c>
      <c r="E17" s="31">
        <v>24</v>
      </c>
      <c r="F17" s="25" t="s">
        <v>32</v>
      </c>
      <c r="G17" s="25"/>
      <c r="H17" s="25">
        <v>1</v>
      </c>
      <c r="I17" s="25"/>
      <c r="J17" s="26" t="s">
        <v>33</v>
      </c>
      <c r="K17" s="27" t="s">
        <v>34</v>
      </c>
      <c r="L17" s="27" t="s">
        <v>35</v>
      </c>
      <c r="M17" s="28" t="s">
        <v>606</v>
      </c>
      <c r="N17" s="28">
        <v>2184</v>
      </c>
      <c r="O17" s="59">
        <f t="shared" ref="O17:U17" si="37">ROUND(N17*O$3,0)</f>
        <v>2170</v>
      </c>
      <c r="P17" s="59">
        <f t="shared" si="37"/>
        <v>2152</v>
      </c>
      <c r="Q17" s="59">
        <f t="shared" si="37"/>
        <v>2134</v>
      </c>
      <c r="R17" s="59">
        <f t="shared" si="37"/>
        <v>2116</v>
      </c>
      <c r="S17" s="59">
        <f t="shared" si="37"/>
        <v>2098</v>
      </c>
      <c r="T17" s="59">
        <f t="shared" si="37"/>
        <v>2080</v>
      </c>
      <c r="U17" s="59">
        <f t="shared" si="37"/>
        <v>2061</v>
      </c>
      <c r="V17" s="60">
        <f t="shared" si="5"/>
        <v>0</v>
      </c>
      <c r="W17" s="60">
        <f t="shared" si="6"/>
        <v>0</v>
      </c>
      <c r="X17" s="60">
        <f t="shared" si="7"/>
        <v>0</v>
      </c>
      <c r="Y17" s="60">
        <f t="shared" si="8"/>
        <v>0</v>
      </c>
      <c r="Z17" s="60">
        <f t="shared" si="9"/>
        <v>0</v>
      </c>
      <c r="AA17" s="60">
        <f t="shared" si="10"/>
        <v>0</v>
      </c>
      <c r="AB17" s="60">
        <f t="shared" si="11"/>
        <v>0</v>
      </c>
      <c r="AC17" s="59">
        <f t="shared" si="12"/>
        <v>2170</v>
      </c>
      <c r="AD17" s="59">
        <f t="shared" si="13"/>
        <v>2152</v>
      </c>
      <c r="AE17" s="59">
        <f t="shared" si="14"/>
        <v>2134</v>
      </c>
      <c r="AF17" s="59">
        <f t="shared" si="15"/>
        <v>2116</v>
      </c>
      <c r="AG17" s="59">
        <f t="shared" si="16"/>
        <v>2098</v>
      </c>
      <c r="AH17" s="59">
        <f t="shared" si="17"/>
        <v>2080</v>
      </c>
      <c r="AI17" s="59">
        <f t="shared" si="18"/>
        <v>2061</v>
      </c>
      <c r="AJ17" s="60">
        <f t="shared" si="19"/>
        <v>0</v>
      </c>
      <c r="AK17" s="60">
        <f t="shared" si="20"/>
        <v>0</v>
      </c>
      <c r="AL17" s="60">
        <f t="shared" si="21"/>
        <v>0</v>
      </c>
      <c r="AM17" s="60">
        <f t="shared" si="22"/>
        <v>0</v>
      </c>
      <c r="AN17" s="60">
        <f t="shared" si="23"/>
        <v>0</v>
      </c>
      <c r="AO17" s="60">
        <f t="shared" si="24"/>
        <v>0</v>
      </c>
      <c r="AP17" s="60">
        <f t="shared" si="25"/>
        <v>0</v>
      </c>
      <c r="AQ17" s="27" t="s">
        <v>37</v>
      </c>
      <c r="AR17" s="25" t="s">
        <v>23</v>
      </c>
      <c r="AS17" s="25" t="s">
        <v>318</v>
      </c>
      <c r="AT17" s="29" t="s">
        <v>52</v>
      </c>
      <c r="AU17" s="2">
        <v>2653633.333333333</v>
      </c>
      <c r="AV17" s="61">
        <f t="shared" si="26"/>
        <v>0</v>
      </c>
      <c r="AW17" s="61">
        <f t="shared" si="27"/>
        <v>2653633.333333333</v>
      </c>
      <c r="AX17" s="61">
        <f t="shared" si="28"/>
        <v>0</v>
      </c>
      <c r="AY17" s="62">
        <f t="shared" si="29"/>
        <v>0</v>
      </c>
      <c r="AZ17" s="61">
        <f t="shared" si="30"/>
        <v>2653633.333333333</v>
      </c>
    </row>
    <row r="18" spans="1:52" ht="48">
      <c r="A18" s="1">
        <v>215</v>
      </c>
      <c r="B18" s="21" t="s">
        <v>66</v>
      </c>
      <c r="C18" s="22" t="s">
        <v>67</v>
      </c>
      <c r="D18" s="23" t="s">
        <v>16</v>
      </c>
      <c r="E18" s="33">
        <v>24</v>
      </c>
      <c r="F18" s="25" t="s">
        <v>32</v>
      </c>
      <c r="G18" s="25"/>
      <c r="H18" s="25">
        <v>1</v>
      </c>
      <c r="I18" s="25"/>
      <c r="J18" s="26" t="s">
        <v>33</v>
      </c>
      <c r="K18" s="27" t="s">
        <v>34</v>
      </c>
      <c r="L18" s="27" t="s">
        <v>35</v>
      </c>
      <c r="M18" s="28" t="s">
        <v>68</v>
      </c>
      <c r="N18" s="28">
        <v>3422</v>
      </c>
      <c r="O18" s="59">
        <f t="shared" ref="O18:U18" si="38">ROUND(N18*O$3,0)</f>
        <v>3400</v>
      </c>
      <c r="P18" s="59">
        <f t="shared" si="38"/>
        <v>3372</v>
      </c>
      <c r="Q18" s="59">
        <f t="shared" si="38"/>
        <v>3344</v>
      </c>
      <c r="R18" s="59">
        <f t="shared" si="38"/>
        <v>3315</v>
      </c>
      <c r="S18" s="59">
        <f t="shared" si="38"/>
        <v>3286</v>
      </c>
      <c r="T18" s="59">
        <f t="shared" si="38"/>
        <v>3257</v>
      </c>
      <c r="U18" s="59">
        <f t="shared" si="38"/>
        <v>3228</v>
      </c>
      <c r="V18" s="60">
        <f t="shared" si="5"/>
        <v>0</v>
      </c>
      <c r="W18" s="60">
        <f t="shared" si="6"/>
        <v>0</v>
      </c>
      <c r="X18" s="60">
        <f t="shared" si="7"/>
        <v>0</v>
      </c>
      <c r="Y18" s="60">
        <f t="shared" si="8"/>
        <v>0</v>
      </c>
      <c r="Z18" s="60">
        <f t="shared" si="9"/>
        <v>0</v>
      </c>
      <c r="AA18" s="60">
        <f t="shared" si="10"/>
        <v>0</v>
      </c>
      <c r="AB18" s="60">
        <f t="shared" si="11"/>
        <v>0</v>
      </c>
      <c r="AC18" s="59">
        <f t="shared" si="12"/>
        <v>3400</v>
      </c>
      <c r="AD18" s="59">
        <f t="shared" si="13"/>
        <v>3372</v>
      </c>
      <c r="AE18" s="59">
        <f t="shared" si="14"/>
        <v>3344</v>
      </c>
      <c r="AF18" s="59">
        <f t="shared" si="15"/>
        <v>3315</v>
      </c>
      <c r="AG18" s="59">
        <f t="shared" si="16"/>
        <v>3286</v>
      </c>
      <c r="AH18" s="59">
        <f t="shared" si="17"/>
        <v>3257</v>
      </c>
      <c r="AI18" s="59">
        <f t="shared" si="18"/>
        <v>3228</v>
      </c>
      <c r="AJ18" s="60">
        <f t="shared" si="19"/>
        <v>0</v>
      </c>
      <c r="AK18" s="60">
        <f t="shared" si="20"/>
        <v>0</v>
      </c>
      <c r="AL18" s="60">
        <f t="shared" si="21"/>
        <v>0</v>
      </c>
      <c r="AM18" s="60">
        <f t="shared" si="22"/>
        <v>0</v>
      </c>
      <c r="AN18" s="60">
        <f t="shared" si="23"/>
        <v>0</v>
      </c>
      <c r="AO18" s="60">
        <f t="shared" si="24"/>
        <v>0</v>
      </c>
      <c r="AP18" s="60">
        <f t="shared" si="25"/>
        <v>0</v>
      </c>
      <c r="AQ18" s="27" t="s">
        <v>37</v>
      </c>
      <c r="AR18" s="25" t="s">
        <v>23</v>
      </c>
      <c r="AS18" s="25" t="s">
        <v>69</v>
      </c>
      <c r="AT18" s="29" t="s">
        <v>25</v>
      </c>
      <c r="AU18" s="2">
        <v>3443900</v>
      </c>
      <c r="AV18" s="61">
        <f t="shared" si="26"/>
        <v>0</v>
      </c>
      <c r="AW18" s="61">
        <f t="shared" si="27"/>
        <v>3443900</v>
      </c>
      <c r="AX18" s="61">
        <f t="shared" si="28"/>
        <v>0</v>
      </c>
      <c r="AY18" s="62">
        <f t="shared" si="29"/>
        <v>0</v>
      </c>
      <c r="AZ18" s="61">
        <f t="shared" si="30"/>
        <v>3443900</v>
      </c>
    </row>
    <row r="19" spans="1:52" ht="48">
      <c r="A19" s="1">
        <v>210</v>
      </c>
      <c r="B19" s="21" t="s">
        <v>150</v>
      </c>
      <c r="C19" s="22" t="s">
        <v>151</v>
      </c>
      <c r="D19" s="30" t="s">
        <v>82</v>
      </c>
      <c r="E19" s="31">
        <v>24</v>
      </c>
      <c r="F19" s="25" t="s">
        <v>32</v>
      </c>
      <c r="G19" s="25"/>
      <c r="H19" s="25">
        <v>1</v>
      </c>
      <c r="I19" s="25"/>
      <c r="J19" s="26" t="s">
        <v>33</v>
      </c>
      <c r="K19" s="27" t="s">
        <v>34</v>
      </c>
      <c r="L19" s="27" t="s">
        <v>35</v>
      </c>
      <c r="M19" s="28" t="s">
        <v>188</v>
      </c>
      <c r="N19" s="28"/>
      <c r="O19" s="59">
        <f t="shared" ref="O19:U19" si="39">ROUND(N19*O$3,0)</f>
        <v>0</v>
      </c>
      <c r="P19" s="59">
        <f t="shared" si="39"/>
        <v>0</v>
      </c>
      <c r="Q19" s="59">
        <f t="shared" si="39"/>
        <v>0</v>
      </c>
      <c r="R19" s="59">
        <f t="shared" si="39"/>
        <v>0</v>
      </c>
      <c r="S19" s="59">
        <f t="shared" si="39"/>
        <v>0</v>
      </c>
      <c r="T19" s="59">
        <f t="shared" si="39"/>
        <v>0</v>
      </c>
      <c r="U19" s="59">
        <f t="shared" si="39"/>
        <v>0</v>
      </c>
      <c r="V19" s="60">
        <f t="shared" si="5"/>
        <v>0</v>
      </c>
      <c r="W19" s="60">
        <f t="shared" si="6"/>
        <v>0</v>
      </c>
      <c r="X19" s="60">
        <f t="shared" si="7"/>
        <v>0</v>
      </c>
      <c r="Y19" s="60">
        <f t="shared" si="8"/>
        <v>0</v>
      </c>
      <c r="Z19" s="60">
        <f t="shared" si="9"/>
        <v>0</v>
      </c>
      <c r="AA19" s="60">
        <f t="shared" si="10"/>
        <v>0</v>
      </c>
      <c r="AB19" s="60">
        <f t="shared" si="11"/>
        <v>0</v>
      </c>
      <c r="AC19" s="59">
        <f t="shared" si="12"/>
        <v>0</v>
      </c>
      <c r="AD19" s="59">
        <f t="shared" si="13"/>
        <v>0</v>
      </c>
      <c r="AE19" s="59">
        <f t="shared" si="14"/>
        <v>0</v>
      </c>
      <c r="AF19" s="59">
        <f t="shared" si="15"/>
        <v>0</v>
      </c>
      <c r="AG19" s="59">
        <f t="shared" si="16"/>
        <v>0</v>
      </c>
      <c r="AH19" s="59">
        <f t="shared" si="17"/>
        <v>0</v>
      </c>
      <c r="AI19" s="59">
        <f t="shared" si="18"/>
        <v>0</v>
      </c>
      <c r="AJ19" s="60">
        <f t="shared" si="19"/>
        <v>0</v>
      </c>
      <c r="AK19" s="60">
        <f t="shared" si="20"/>
        <v>0</v>
      </c>
      <c r="AL19" s="60">
        <f t="shared" si="21"/>
        <v>0</v>
      </c>
      <c r="AM19" s="60">
        <f t="shared" si="22"/>
        <v>0</v>
      </c>
      <c r="AN19" s="60">
        <f t="shared" si="23"/>
        <v>0</v>
      </c>
      <c r="AO19" s="60">
        <f t="shared" si="24"/>
        <v>0</v>
      </c>
      <c r="AP19" s="60">
        <f t="shared" si="25"/>
        <v>0</v>
      </c>
      <c r="AQ19" s="27" t="s">
        <v>37</v>
      </c>
      <c r="AR19" s="25" t="s">
        <v>23</v>
      </c>
      <c r="AS19" s="25" t="s">
        <v>156</v>
      </c>
      <c r="AT19" s="29" t="s">
        <v>25</v>
      </c>
      <c r="AU19" s="2">
        <v>0</v>
      </c>
      <c r="AV19" s="61">
        <f t="shared" si="26"/>
        <v>0</v>
      </c>
      <c r="AW19" s="61">
        <f t="shared" si="27"/>
        <v>0</v>
      </c>
      <c r="AX19" s="61">
        <f t="shared" si="28"/>
        <v>0</v>
      </c>
      <c r="AY19" s="62">
        <f t="shared" si="29"/>
        <v>0</v>
      </c>
      <c r="AZ19" s="61">
        <f t="shared" si="30"/>
        <v>0</v>
      </c>
    </row>
    <row r="20" spans="1:52" ht="48">
      <c r="A20" s="1">
        <v>411</v>
      </c>
      <c r="B20" s="21" t="s">
        <v>178</v>
      </c>
      <c r="C20" s="22" t="s">
        <v>179</v>
      </c>
      <c r="D20" s="36" t="s">
        <v>180</v>
      </c>
      <c r="E20" s="31">
        <v>24</v>
      </c>
      <c r="F20" s="25" t="s">
        <v>32</v>
      </c>
      <c r="G20" s="25"/>
      <c r="H20" s="25">
        <v>1</v>
      </c>
      <c r="I20" s="25"/>
      <c r="J20" s="26" t="s">
        <v>33</v>
      </c>
      <c r="K20" s="27" t="s">
        <v>34</v>
      </c>
      <c r="L20" s="27" t="s">
        <v>35</v>
      </c>
      <c r="M20" s="28" t="s">
        <v>198</v>
      </c>
      <c r="N20" s="28"/>
      <c r="O20" s="59">
        <f t="shared" ref="O20:U20" si="40">ROUND(N20*O$3,0)</f>
        <v>0</v>
      </c>
      <c r="P20" s="59">
        <f t="shared" si="40"/>
        <v>0</v>
      </c>
      <c r="Q20" s="59">
        <f t="shared" si="40"/>
        <v>0</v>
      </c>
      <c r="R20" s="59">
        <f t="shared" si="40"/>
        <v>0</v>
      </c>
      <c r="S20" s="59">
        <f t="shared" si="40"/>
        <v>0</v>
      </c>
      <c r="T20" s="59">
        <f t="shared" si="40"/>
        <v>0</v>
      </c>
      <c r="U20" s="59">
        <f t="shared" si="40"/>
        <v>0</v>
      </c>
      <c r="V20" s="60">
        <f t="shared" si="5"/>
        <v>0</v>
      </c>
      <c r="W20" s="60">
        <f t="shared" si="6"/>
        <v>0</v>
      </c>
      <c r="X20" s="60">
        <f t="shared" si="7"/>
        <v>0</v>
      </c>
      <c r="Y20" s="60">
        <f t="shared" si="8"/>
        <v>0</v>
      </c>
      <c r="Z20" s="60">
        <f t="shared" si="9"/>
        <v>0</v>
      </c>
      <c r="AA20" s="60">
        <f t="shared" si="10"/>
        <v>0</v>
      </c>
      <c r="AB20" s="60">
        <f t="shared" si="11"/>
        <v>0</v>
      </c>
      <c r="AC20" s="59">
        <f t="shared" si="12"/>
        <v>0</v>
      </c>
      <c r="AD20" s="59">
        <f t="shared" si="13"/>
        <v>0</v>
      </c>
      <c r="AE20" s="59">
        <f t="shared" si="14"/>
        <v>0</v>
      </c>
      <c r="AF20" s="59">
        <f t="shared" si="15"/>
        <v>0</v>
      </c>
      <c r="AG20" s="59">
        <f t="shared" si="16"/>
        <v>0</v>
      </c>
      <c r="AH20" s="59">
        <f t="shared" si="17"/>
        <v>0</v>
      </c>
      <c r="AI20" s="59">
        <f t="shared" si="18"/>
        <v>0</v>
      </c>
      <c r="AJ20" s="60">
        <f t="shared" si="19"/>
        <v>0</v>
      </c>
      <c r="AK20" s="60">
        <f t="shared" si="20"/>
        <v>0</v>
      </c>
      <c r="AL20" s="60">
        <f t="shared" si="21"/>
        <v>0</v>
      </c>
      <c r="AM20" s="60">
        <f t="shared" si="22"/>
        <v>0</v>
      </c>
      <c r="AN20" s="60">
        <f t="shared" si="23"/>
        <v>0</v>
      </c>
      <c r="AO20" s="60">
        <f t="shared" si="24"/>
        <v>0</v>
      </c>
      <c r="AP20" s="60">
        <f t="shared" si="25"/>
        <v>0</v>
      </c>
      <c r="AQ20" s="27" t="s">
        <v>37</v>
      </c>
      <c r="AR20" s="25" t="s">
        <v>23</v>
      </c>
      <c r="AS20" s="25" t="s">
        <v>52</v>
      </c>
      <c r="AT20" s="29" t="s">
        <v>52</v>
      </c>
      <c r="AU20" s="2"/>
      <c r="AV20" s="61">
        <f t="shared" si="26"/>
        <v>0</v>
      </c>
      <c r="AW20" s="61">
        <f t="shared" si="27"/>
        <v>0</v>
      </c>
      <c r="AX20" s="61">
        <f t="shared" si="28"/>
        <v>0</v>
      </c>
      <c r="AY20" s="62">
        <f t="shared" si="29"/>
        <v>0</v>
      </c>
      <c r="AZ20" s="61">
        <f t="shared" si="30"/>
        <v>0</v>
      </c>
    </row>
    <row r="21" spans="1:52" ht="48">
      <c r="A21" s="1">
        <v>447</v>
      </c>
      <c r="B21" s="21" t="s">
        <v>477</v>
      </c>
      <c r="C21" s="22" t="s">
        <v>478</v>
      </c>
      <c r="D21" s="23" t="s">
        <v>47</v>
      </c>
      <c r="E21" s="24">
        <v>24</v>
      </c>
      <c r="F21" s="25" t="s">
        <v>32</v>
      </c>
      <c r="G21" s="25"/>
      <c r="H21" s="25">
        <v>1</v>
      </c>
      <c r="I21" s="25"/>
      <c r="J21" s="26" t="s">
        <v>33</v>
      </c>
      <c r="K21" s="27" t="s">
        <v>34</v>
      </c>
      <c r="L21" s="27" t="s">
        <v>35</v>
      </c>
      <c r="M21" s="28" t="s">
        <v>660</v>
      </c>
      <c r="N21" s="28"/>
      <c r="O21" s="59">
        <f t="shared" ref="O21:U21" si="41">ROUND(N21*O$3,0)</f>
        <v>0</v>
      </c>
      <c r="P21" s="59">
        <f t="shared" si="41"/>
        <v>0</v>
      </c>
      <c r="Q21" s="59">
        <f t="shared" si="41"/>
        <v>0</v>
      </c>
      <c r="R21" s="59">
        <f t="shared" si="41"/>
        <v>0</v>
      </c>
      <c r="S21" s="59">
        <f t="shared" si="41"/>
        <v>0</v>
      </c>
      <c r="T21" s="59">
        <f t="shared" si="41"/>
        <v>0</v>
      </c>
      <c r="U21" s="59">
        <f t="shared" si="41"/>
        <v>0</v>
      </c>
      <c r="V21" s="60">
        <f t="shared" si="5"/>
        <v>0</v>
      </c>
      <c r="W21" s="60">
        <f t="shared" si="6"/>
        <v>0</v>
      </c>
      <c r="X21" s="60">
        <f t="shared" si="7"/>
        <v>0</v>
      </c>
      <c r="Y21" s="60">
        <f t="shared" si="8"/>
        <v>0</v>
      </c>
      <c r="Z21" s="60">
        <f t="shared" si="9"/>
        <v>0</v>
      </c>
      <c r="AA21" s="60">
        <f t="shared" si="10"/>
        <v>0</v>
      </c>
      <c r="AB21" s="60">
        <f t="shared" si="11"/>
        <v>0</v>
      </c>
      <c r="AC21" s="59">
        <f t="shared" si="12"/>
        <v>0</v>
      </c>
      <c r="AD21" s="59">
        <f t="shared" si="13"/>
        <v>0</v>
      </c>
      <c r="AE21" s="59">
        <f t="shared" si="14"/>
        <v>0</v>
      </c>
      <c r="AF21" s="59">
        <f t="shared" si="15"/>
        <v>0</v>
      </c>
      <c r="AG21" s="59">
        <f t="shared" si="16"/>
        <v>0</v>
      </c>
      <c r="AH21" s="59">
        <f t="shared" si="17"/>
        <v>0</v>
      </c>
      <c r="AI21" s="59">
        <f t="shared" si="18"/>
        <v>0</v>
      </c>
      <c r="AJ21" s="60">
        <f t="shared" si="19"/>
        <v>0</v>
      </c>
      <c r="AK21" s="60">
        <f t="shared" si="20"/>
        <v>0</v>
      </c>
      <c r="AL21" s="60">
        <f t="shared" si="21"/>
        <v>0</v>
      </c>
      <c r="AM21" s="60">
        <f t="shared" si="22"/>
        <v>0</v>
      </c>
      <c r="AN21" s="60">
        <f t="shared" si="23"/>
        <v>0</v>
      </c>
      <c r="AO21" s="60">
        <f t="shared" si="24"/>
        <v>0</v>
      </c>
      <c r="AP21" s="60">
        <f t="shared" si="25"/>
        <v>0</v>
      </c>
      <c r="AQ21" s="27" t="s">
        <v>37</v>
      </c>
      <c r="AR21" s="25" t="s">
        <v>23</v>
      </c>
      <c r="AS21" s="25" t="s">
        <v>60</v>
      </c>
      <c r="AT21" s="29" t="s">
        <v>60</v>
      </c>
      <c r="AU21" s="2"/>
      <c r="AV21" s="61">
        <f t="shared" si="26"/>
        <v>0</v>
      </c>
      <c r="AW21" s="61">
        <f t="shared" si="27"/>
        <v>0</v>
      </c>
      <c r="AX21" s="61">
        <f t="shared" si="28"/>
        <v>0</v>
      </c>
      <c r="AY21" s="62">
        <f t="shared" si="29"/>
        <v>0</v>
      </c>
      <c r="AZ21" s="61">
        <f t="shared" si="30"/>
        <v>0</v>
      </c>
    </row>
    <row r="22" spans="1:52" ht="48">
      <c r="A22" s="1">
        <v>180</v>
      </c>
      <c r="B22" s="21" t="s">
        <v>40</v>
      </c>
      <c r="C22" s="22" t="s">
        <v>41</v>
      </c>
      <c r="D22" s="32" t="s">
        <v>42</v>
      </c>
      <c r="E22" s="33">
        <v>24</v>
      </c>
      <c r="F22" s="25" t="s">
        <v>32</v>
      </c>
      <c r="G22" s="25"/>
      <c r="H22" s="25">
        <v>1</v>
      </c>
      <c r="I22" s="25"/>
      <c r="J22" s="26" t="s">
        <v>33</v>
      </c>
      <c r="K22" s="27" t="s">
        <v>34</v>
      </c>
      <c r="L22" s="27" t="s">
        <v>35</v>
      </c>
      <c r="M22" s="28" t="s">
        <v>43</v>
      </c>
      <c r="N22" s="28">
        <v>28431</v>
      </c>
      <c r="O22" s="59">
        <f t="shared" ref="O22:U22" si="42">ROUND(N22*O$3,0)</f>
        <v>28245</v>
      </c>
      <c r="P22" s="59">
        <f t="shared" si="42"/>
        <v>28009</v>
      </c>
      <c r="Q22" s="59">
        <f t="shared" si="42"/>
        <v>27773</v>
      </c>
      <c r="R22" s="59">
        <f t="shared" si="42"/>
        <v>27536</v>
      </c>
      <c r="S22" s="59">
        <f t="shared" si="42"/>
        <v>27299</v>
      </c>
      <c r="T22" s="59">
        <f t="shared" si="42"/>
        <v>27062</v>
      </c>
      <c r="U22" s="59">
        <f t="shared" si="42"/>
        <v>26820</v>
      </c>
      <c r="V22" s="60">
        <f t="shared" si="5"/>
        <v>0</v>
      </c>
      <c r="W22" s="60">
        <f t="shared" si="6"/>
        <v>0</v>
      </c>
      <c r="X22" s="60">
        <f t="shared" si="7"/>
        <v>0</v>
      </c>
      <c r="Y22" s="60">
        <f t="shared" si="8"/>
        <v>0</v>
      </c>
      <c r="Z22" s="60">
        <f t="shared" si="9"/>
        <v>0</v>
      </c>
      <c r="AA22" s="60">
        <f t="shared" si="10"/>
        <v>0</v>
      </c>
      <c r="AB22" s="60">
        <f t="shared" si="11"/>
        <v>0</v>
      </c>
      <c r="AC22" s="59">
        <f t="shared" si="12"/>
        <v>28245</v>
      </c>
      <c r="AD22" s="59">
        <f t="shared" si="13"/>
        <v>28009</v>
      </c>
      <c r="AE22" s="59">
        <f t="shared" si="14"/>
        <v>27773</v>
      </c>
      <c r="AF22" s="59">
        <f t="shared" si="15"/>
        <v>27536</v>
      </c>
      <c r="AG22" s="59">
        <f t="shared" si="16"/>
        <v>27299</v>
      </c>
      <c r="AH22" s="59">
        <f t="shared" si="17"/>
        <v>27062</v>
      </c>
      <c r="AI22" s="59">
        <f t="shared" si="18"/>
        <v>26820</v>
      </c>
      <c r="AJ22" s="60">
        <f t="shared" si="19"/>
        <v>0</v>
      </c>
      <c r="AK22" s="60">
        <f t="shared" si="20"/>
        <v>0</v>
      </c>
      <c r="AL22" s="60">
        <f t="shared" si="21"/>
        <v>0</v>
      </c>
      <c r="AM22" s="60">
        <f t="shared" si="22"/>
        <v>0</v>
      </c>
      <c r="AN22" s="60">
        <f t="shared" si="23"/>
        <v>0</v>
      </c>
      <c r="AO22" s="60">
        <f t="shared" si="24"/>
        <v>0</v>
      </c>
      <c r="AP22" s="60">
        <f t="shared" si="25"/>
        <v>0</v>
      </c>
      <c r="AQ22" s="27" t="s">
        <v>37</v>
      </c>
      <c r="AR22" s="25" t="s">
        <v>23</v>
      </c>
      <c r="AS22" s="25" t="s">
        <v>44</v>
      </c>
      <c r="AT22" s="29" t="s">
        <v>25</v>
      </c>
      <c r="AU22" s="2">
        <v>25004555.555555556</v>
      </c>
      <c r="AV22" s="61">
        <f t="shared" si="26"/>
        <v>0</v>
      </c>
      <c r="AW22" s="61">
        <f t="shared" si="27"/>
        <v>25004555.555555556</v>
      </c>
      <c r="AX22" s="61">
        <f t="shared" si="28"/>
        <v>0</v>
      </c>
      <c r="AY22" s="62">
        <f t="shared" si="29"/>
        <v>0</v>
      </c>
      <c r="AZ22" s="61">
        <f t="shared" si="30"/>
        <v>25004555.555555556</v>
      </c>
    </row>
    <row r="23" spans="1:52" ht="48">
      <c r="A23" s="1">
        <v>453</v>
      </c>
      <c r="B23" s="21" t="s">
        <v>57</v>
      </c>
      <c r="C23" s="22" t="s">
        <v>58</v>
      </c>
      <c r="D23" s="23" t="s">
        <v>47</v>
      </c>
      <c r="E23" s="31">
        <v>24</v>
      </c>
      <c r="F23" s="25" t="s">
        <v>32</v>
      </c>
      <c r="G23" s="25"/>
      <c r="H23" s="25">
        <v>1</v>
      </c>
      <c r="I23" s="25"/>
      <c r="J23" s="26" t="s">
        <v>33</v>
      </c>
      <c r="K23" s="27" t="s">
        <v>34</v>
      </c>
      <c r="L23" s="27" t="s">
        <v>35</v>
      </c>
      <c r="M23" s="28" t="s">
        <v>482</v>
      </c>
      <c r="N23" s="28"/>
      <c r="O23" s="59">
        <f t="shared" ref="O23:U23" si="43">ROUND(N23*O$3,0)</f>
        <v>0</v>
      </c>
      <c r="P23" s="59">
        <f t="shared" si="43"/>
        <v>0</v>
      </c>
      <c r="Q23" s="59">
        <f t="shared" si="43"/>
        <v>0</v>
      </c>
      <c r="R23" s="59">
        <f t="shared" si="43"/>
        <v>0</v>
      </c>
      <c r="S23" s="59">
        <f t="shared" si="43"/>
        <v>0</v>
      </c>
      <c r="T23" s="59">
        <f t="shared" si="43"/>
        <v>0</v>
      </c>
      <c r="U23" s="59">
        <f t="shared" si="43"/>
        <v>0</v>
      </c>
      <c r="V23" s="60">
        <f t="shared" si="5"/>
        <v>0</v>
      </c>
      <c r="W23" s="60">
        <f t="shared" si="6"/>
        <v>0</v>
      </c>
      <c r="X23" s="60">
        <f t="shared" si="7"/>
        <v>0</v>
      </c>
      <c r="Y23" s="60">
        <f t="shared" si="8"/>
        <v>0</v>
      </c>
      <c r="Z23" s="60">
        <f t="shared" si="9"/>
        <v>0</v>
      </c>
      <c r="AA23" s="60">
        <f t="shared" si="10"/>
        <v>0</v>
      </c>
      <c r="AB23" s="60">
        <f t="shared" si="11"/>
        <v>0</v>
      </c>
      <c r="AC23" s="59">
        <f t="shared" si="12"/>
        <v>0</v>
      </c>
      <c r="AD23" s="59">
        <f t="shared" si="13"/>
        <v>0</v>
      </c>
      <c r="AE23" s="59">
        <f t="shared" si="14"/>
        <v>0</v>
      </c>
      <c r="AF23" s="59">
        <f t="shared" si="15"/>
        <v>0</v>
      </c>
      <c r="AG23" s="59">
        <f t="shared" si="16"/>
        <v>0</v>
      </c>
      <c r="AH23" s="59">
        <f t="shared" si="17"/>
        <v>0</v>
      </c>
      <c r="AI23" s="59">
        <f t="shared" si="18"/>
        <v>0</v>
      </c>
      <c r="AJ23" s="60">
        <f t="shared" si="19"/>
        <v>0</v>
      </c>
      <c r="AK23" s="60">
        <f t="shared" si="20"/>
        <v>0</v>
      </c>
      <c r="AL23" s="60">
        <f t="shared" si="21"/>
        <v>0</v>
      </c>
      <c r="AM23" s="60">
        <f t="shared" si="22"/>
        <v>0</v>
      </c>
      <c r="AN23" s="60">
        <f t="shared" si="23"/>
        <v>0</v>
      </c>
      <c r="AO23" s="60">
        <f t="shared" si="24"/>
        <v>0</v>
      </c>
      <c r="AP23" s="60">
        <f t="shared" si="25"/>
        <v>0</v>
      </c>
      <c r="AQ23" s="27" t="s">
        <v>37</v>
      </c>
      <c r="AR23" s="25" t="s">
        <v>23</v>
      </c>
      <c r="AS23" s="25" t="s">
        <v>60</v>
      </c>
      <c r="AT23" s="29" t="s">
        <v>60</v>
      </c>
      <c r="AU23" s="2"/>
      <c r="AV23" s="61">
        <f t="shared" si="26"/>
        <v>0</v>
      </c>
      <c r="AW23" s="61">
        <f t="shared" si="27"/>
        <v>0</v>
      </c>
      <c r="AX23" s="61">
        <f t="shared" si="28"/>
        <v>0</v>
      </c>
      <c r="AY23" s="62">
        <f t="shared" si="29"/>
        <v>0</v>
      </c>
      <c r="AZ23" s="61">
        <f t="shared" si="30"/>
        <v>0</v>
      </c>
    </row>
    <row r="24" spans="1:52" ht="48">
      <c r="A24" s="1">
        <v>102</v>
      </c>
      <c r="B24" s="21" t="s">
        <v>30</v>
      </c>
      <c r="C24" s="22" t="s">
        <v>31</v>
      </c>
      <c r="D24" s="37" t="s">
        <v>16</v>
      </c>
      <c r="E24" s="24">
        <v>24</v>
      </c>
      <c r="F24" s="25" t="s">
        <v>32</v>
      </c>
      <c r="G24" s="25"/>
      <c r="H24" s="25">
        <v>1</v>
      </c>
      <c r="I24" s="25"/>
      <c r="J24" s="26" t="s">
        <v>33</v>
      </c>
      <c r="K24" s="27" t="s">
        <v>34</v>
      </c>
      <c r="L24" s="27" t="s">
        <v>35</v>
      </c>
      <c r="M24" s="28" t="s">
        <v>36</v>
      </c>
      <c r="N24" s="28">
        <v>11744</v>
      </c>
      <c r="O24" s="59">
        <f t="shared" ref="O24:U24" si="44">ROUND(N24*O$3,0)</f>
        <v>11667</v>
      </c>
      <c r="P24" s="59">
        <f t="shared" si="44"/>
        <v>11570</v>
      </c>
      <c r="Q24" s="59">
        <f t="shared" si="44"/>
        <v>11472</v>
      </c>
      <c r="R24" s="59">
        <f t="shared" si="44"/>
        <v>11374</v>
      </c>
      <c r="S24" s="59">
        <f t="shared" si="44"/>
        <v>11276</v>
      </c>
      <c r="T24" s="59">
        <f t="shared" si="44"/>
        <v>11178</v>
      </c>
      <c r="U24" s="59">
        <f t="shared" si="44"/>
        <v>11078</v>
      </c>
      <c r="V24" s="60">
        <f t="shared" si="5"/>
        <v>0</v>
      </c>
      <c r="W24" s="60">
        <f t="shared" si="6"/>
        <v>0</v>
      </c>
      <c r="X24" s="60">
        <f t="shared" si="7"/>
        <v>0</v>
      </c>
      <c r="Y24" s="60">
        <f t="shared" si="8"/>
        <v>0</v>
      </c>
      <c r="Z24" s="60">
        <f t="shared" si="9"/>
        <v>0</v>
      </c>
      <c r="AA24" s="60">
        <f t="shared" si="10"/>
        <v>0</v>
      </c>
      <c r="AB24" s="60">
        <f t="shared" si="11"/>
        <v>0</v>
      </c>
      <c r="AC24" s="59">
        <f t="shared" si="12"/>
        <v>11667</v>
      </c>
      <c r="AD24" s="59">
        <f t="shared" si="13"/>
        <v>11570</v>
      </c>
      <c r="AE24" s="59">
        <f t="shared" si="14"/>
        <v>11472</v>
      </c>
      <c r="AF24" s="59">
        <f t="shared" si="15"/>
        <v>11374</v>
      </c>
      <c r="AG24" s="59">
        <f t="shared" si="16"/>
        <v>11276</v>
      </c>
      <c r="AH24" s="59">
        <f t="shared" si="17"/>
        <v>11178</v>
      </c>
      <c r="AI24" s="59">
        <f t="shared" si="18"/>
        <v>11078</v>
      </c>
      <c r="AJ24" s="60">
        <f t="shared" si="19"/>
        <v>0</v>
      </c>
      <c r="AK24" s="60">
        <f t="shared" si="20"/>
        <v>0</v>
      </c>
      <c r="AL24" s="60">
        <f t="shared" si="21"/>
        <v>0</v>
      </c>
      <c r="AM24" s="60">
        <f t="shared" si="22"/>
        <v>0</v>
      </c>
      <c r="AN24" s="60">
        <f t="shared" si="23"/>
        <v>0</v>
      </c>
      <c r="AO24" s="60">
        <f t="shared" si="24"/>
        <v>0</v>
      </c>
      <c r="AP24" s="60">
        <f t="shared" si="25"/>
        <v>0</v>
      </c>
      <c r="AQ24" s="27" t="s">
        <v>37</v>
      </c>
      <c r="AR24" s="25" t="s">
        <v>38</v>
      </c>
      <c r="AS24" s="25" t="s">
        <v>39</v>
      </c>
      <c r="AT24" s="29" t="s">
        <v>25</v>
      </c>
      <c r="AU24" s="2">
        <v>6268889</v>
      </c>
      <c r="AV24" s="61">
        <f t="shared" si="26"/>
        <v>0</v>
      </c>
      <c r="AW24" s="61">
        <f t="shared" si="27"/>
        <v>6268889</v>
      </c>
      <c r="AX24" s="61">
        <f t="shared" si="28"/>
        <v>0</v>
      </c>
      <c r="AY24" s="62">
        <f t="shared" si="29"/>
        <v>0</v>
      </c>
      <c r="AZ24" s="61">
        <f t="shared" si="30"/>
        <v>6268889</v>
      </c>
    </row>
    <row r="25" spans="1:52" ht="48">
      <c r="A25" s="1">
        <v>248</v>
      </c>
      <c r="B25" s="21" t="s">
        <v>26</v>
      </c>
      <c r="C25" s="22" t="s">
        <v>27</v>
      </c>
      <c r="D25" s="36" t="s">
        <v>28</v>
      </c>
      <c r="E25" s="31">
        <v>24</v>
      </c>
      <c r="F25" s="25" t="s">
        <v>32</v>
      </c>
      <c r="G25" s="25"/>
      <c r="H25" s="25">
        <v>1</v>
      </c>
      <c r="I25" s="25"/>
      <c r="J25" s="26" t="s">
        <v>33</v>
      </c>
      <c r="K25" s="27" t="s">
        <v>34</v>
      </c>
      <c r="L25" s="27" t="s">
        <v>35</v>
      </c>
      <c r="M25" s="28" t="s">
        <v>593</v>
      </c>
      <c r="N25" s="28"/>
      <c r="O25" s="59">
        <f t="shared" ref="O25:U25" si="45">ROUND(N25*O$3,0)</f>
        <v>0</v>
      </c>
      <c r="P25" s="59">
        <f t="shared" si="45"/>
        <v>0</v>
      </c>
      <c r="Q25" s="59">
        <f t="shared" si="45"/>
        <v>0</v>
      </c>
      <c r="R25" s="59">
        <f t="shared" si="45"/>
        <v>0</v>
      </c>
      <c r="S25" s="59">
        <f t="shared" si="45"/>
        <v>0</v>
      </c>
      <c r="T25" s="59">
        <f t="shared" si="45"/>
        <v>0</v>
      </c>
      <c r="U25" s="59">
        <f t="shared" si="45"/>
        <v>0</v>
      </c>
      <c r="V25" s="60">
        <f t="shared" si="5"/>
        <v>0</v>
      </c>
      <c r="W25" s="60">
        <f t="shared" si="6"/>
        <v>0</v>
      </c>
      <c r="X25" s="60">
        <f t="shared" si="7"/>
        <v>0</v>
      </c>
      <c r="Y25" s="60">
        <f t="shared" si="8"/>
        <v>0</v>
      </c>
      <c r="Z25" s="60">
        <f t="shared" si="9"/>
        <v>0</v>
      </c>
      <c r="AA25" s="60">
        <f t="shared" si="10"/>
        <v>0</v>
      </c>
      <c r="AB25" s="60">
        <f t="shared" si="11"/>
        <v>0</v>
      </c>
      <c r="AC25" s="59">
        <f t="shared" si="12"/>
        <v>0</v>
      </c>
      <c r="AD25" s="59">
        <f t="shared" si="13"/>
        <v>0</v>
      </c>
      <c r="AE25" s="59">
        <f t="shared" si="14"/>
        <v>0</v>
      </c>
      <c r="AF25" s="59">
        <f t="shared" si="15"/>
        <v>0</v>
      </c>
      <c r="AG25" s="59">
        <f t="shared" si="16"/>
        <v>0</v>
      </c>
      <c r="AH25" s="59">
        <f t="shared" si="17"/>
        <v>0</v>
      </c>
      <c r="AI25" s="59">
        <f t="shared" si="18"/>
        <v>0</v>
      </c>
      <c r="AJ25" s="60">
        <f t="shared" si="19"/>
        <v>0</v>
      </c>
      <c r="AK25" s="60">
        <f t="shared" si="20"/>
        <v>0</v>
      </c>
      <c r="AL25" s="60">
        <f t="shared" si="21"/>
        <v>0</v>
      </c>
      <c r="AM25" s="60">
        <f t="shared" si="22"/>
        <v>0</v>
      </c>
      <c r="AN25" s="60">
        <f t="shared" si="23"/>
        <v>0</v>
      </c>
      <c r="AO25" s="60">
        <f t="shared" si="24"/>
        <v>0</v>
      </c>
      <c r="AP25" s="60">
        <f t="shared" si="25"/>
        <v>0</v>
      </c>
      <c r="AQ25" s="27" t="s">
        <v>37</v>
      </c>
      <c r="AR25" s="25" t="s">
        <v>23</v>
      </c>
      <c r="AS25" s="25" t="s">
        <v>29</v>
      </c>
      <c r="AT25" s="29" t="s">
        <v>25</v>
      </c>
      <c r="AU25" s="2"/>
      <c r="AV25" s="61">
        <f t="shared" si="26"/>
        <v>0</v>
      </c>
      <c r="AW25" s="61">
        <f t="shared" si="27"/>
        <v>0</v>
      </c>
      <c r="AX25" s="61">
        <f t="shared" si="28"/>
        <v>0</v>
      </c>
      <c r="AY25" s="62">
        <f t="shared" si="29"/>
        <v>0</v>
      </c>
      <c r="AZ25" s="61">
        <f t="shared" si="30"/>
        <v>0</v>
      </c>
    </row>
    <row r="26" spans="1:52" ht="84">
      <c r="A26" s="1">
        <v>370</v>
      </c>
      <c r="B26" s="21" t="s">
        <v>173</v>
      </c>
      <c r="C26" s="22" t="s">
        <v>174</v>
      </c>
      <c r="D26" s="23" t="s">
        <v>16</v>
      </c>
      <c r="E26" s="31">
        <v>24</v>
      </c>
      <c r="F26" s="25" t="s">
        <v>32</v>
      </c>
      <c r="G26" s="25"/>
      <c r="H26" s="25">
        <v>1</v>
      </c>
      <c r="I26" s="25"/>
      <c r="J26" s="26" t="s">
        <v>33</v>
      </c>
      <c r="K26" s="27" t="s">
        <v>34</v>
      </c>
      <c r="L26" s="27" t="s">
        <v>35</v>
      </c>
      <c r="M26" s="28" t="s">
        <v>445</v>
      </c>
      <c r="N26" s="28"/>
      <c r="O26" s="59">
        <f t="shared" ref="O26:U26" si="46">ROUND(N26*O$3,0)</f>
        <v>0</v>
      </c>
      <c r="P26" s="59">
        <f t="shared" si="46"/>
        <v>0</v>
      </c>
      <c r="Q26" s="59">
        <f t="shared" si="46"/>
        <v>0</v>
      </c>
      <c r="R26" s="59">
        <f t="shared" si="46"/>
        <v>0</v>
      </c>
      <c r="S26" s="59">
        <f t="shared" si="46"/>
        <v>0</v>
      </c>
      <c r="T26" s="59">
        <f t="shared" si="46"/>
        <v>0</v>
      </c>
      <c r="U26" s="59">
        <f t="shared" si="46"/>
        <v>0</v>
      </c>
      <c r="V26" s="60">
        <f t="shared" si="5"/>
        <v>0</v>
      </c>
      <c r="W26" s="60">
        <f t="shared" si="6"/>
        <v>0</v>
      </c>
      <c r="X26" s="60">
        <f t="shared" si="7"/>
        <v>0</v>
      </c>
      <c r="Y26" s="60">
        <f t="shared" si="8"/>
        <v>0</v>
      </c>
      <c r="Z26" s="60">
        <f t="shared" si="9"/>
        <v>0</v>
      </c>
      <c r="AA26" s="60">
        <f t="shared" si="10"/>
        <v>0</v>
      </c>
      <c r="AB26" s="60">
        <f t="shared" si="11"/>
        <v>0</v>
      </c>
      <c r="AC26" s="59">
        <f t="shared" si="12"/>
        <v>0</v>
      </c>
      <c r="AD26" s="59">
        <f t="shared" si="13"/>
        <v>0</v>
      </c>
      <c r="AE26" s="59">
        <f t="shared" si="14"/>
        <v>0</v>
      </c>
      <c r="AF26" s="59">
        <f t="shared" si="15"/>
        <v>0</v>
      </c>
      <c r="AG26" s="59">
        <f t="shared" si="16"/>
        <v>0</v>
      </c>
      <c r="AH26" s="59">
        <f t="shared" si="17"/>
        <v>0</v>
      </c>
      <c r="AI26" s="59">
        <f t="shared" si="18"/>
        <v>0</v>
      </c>
      <c r="AJ26" s="60">
        <f t="shared" si="19"/>
        <v>0</v>
      </c>
      <c r="AK26" s="60">
        <f t="shared" si="20"/>
        <v>0</v>
      </c>
      <c r="AL26" s="60">
        <f t="shared" si="21"/>
        <v>0</v>
      </c>
      <c r="AM26" s="60">
        <f t="shared" si="22"/>
        <v>0</v>
      </c>
      <c r="AN26" s="60">
        <f t="shared" si="23"/>
        <v>0</v>
      </c>
      <c r="AO26" s="60">
        <f t="shared" si="24"/>
        <v>0</v>
      </c>
      <c r="AP26" s="60">
        <f t="shared" si="25"/>
        <v>0</v>
      </c>
      <c r="AQ26" s="27" t="s">
        <v>37</v>
      </c>
      <c r="AR26" s="25" t="s">
        <v>23</v>
      </c>
      <c r="AS26" s="25" t="s">
        <v>51</v>
      </c>
      <c r="AT26" s="29" t="s">
        <v>52</v>
      </c>
      <c r="AU26" s="2"/>
      <c r="AV26" s="61">
        <f t="shared" si="26"/>
        <v>0</v>
      </c>
      <c r="AW26" s="61">
        <f t="shared" si="27"/>
        <v>0</v>
      </c>
      <c r="AX26" s="61">
        <f t="shared" si="28"/>
        <v>0</v>
      </c>
      <c r="AY26" s="62">
        <f t="shared" si="29"/>
        <v>0</v>
      </c>
      <c r="AZ26" s="61">
        <f t="shared" si="30"/>
        <v>0</v>
      </c>
    </row>
    <row r="27" spans="1:52" ht="48">
      <c r="A27" s="1">
        <v>281</v>
      </c>
      <c r="B27" s="21" t="s">
        <v>163</v>
      </c>
      <c r="C27" s="22" t="s">
        <v>164</v>
      </c>
      <c r="D27" s="32" t="s">
        <v>42</v>
      </c>
      <c r="E27" s="31">
        <v>24</v>
      </c>
      <c r="F27" s="25" t="s">
        <v>32</v>
      </c>
      <c r="G27" s="25"/>
      <c r="H27" s="25">
        <v>1</v>
      </c>
      <c r="I27" s="25"/>
      <c r="J27" s="26" t="s">
        <v>33</v>
      </c>
      <c r="K27" s="27" t="s">
        <v>34</v>
      </c>
      <c r="L27" s="27" t="s">
        <v>35</v>
      </c>
      <c r="M27" s="28" t="s">
        <v>167</v>
      </c>
      <c r="N27" s="28"/>
      <c r="O27" s="59">
        <f t="shared" ref="O27:U27" si="47">ROUND(N27*O$3,0)</f>
        <v>0</v>
      </c>
      <c r="P27" s="59">
        <f t="shared" si="47"/>
        <v>0</v>
      </c>
      <c r="Q27" s="59">
        <f t="shared" si="47"/>
        <v>0</v>
      </c>
      <c r="R27" s="59">
        <f t="shared" si="47"/>
        <v>0</v>
      </c>
      <c r="S27" s="59">
        <f t="shared" si="47"/>
        <v>0</v>
      </c>
      <c r="T27" s="59">
        <f t="shared" si="47"/>
        <v>0</v>
      </c>
      <c r="U27" s="59">
        <f t="shared" si="47"/>
        <v>0</v>
      </c>
      <c r="V27" s="60">
        <f t="shared" si="5"/>
        <v>0</v>
      </c>
      <c r="W27" s="60">
        <f t="shared" si="6"/>
        <v>0</v>
      </c>
      <c r="X27" s="60">
        <f t="shared" si="7"/>
        <v>0</v>
      </c>
      <c r="Y27" s="60">
        <f t="shared" si="8"/>
        <v>0</v>
      </c>
      <c r="Z27" s="60">
        <f t="shared" si="9"/>
        <v>0</v>
      </c>
      <c r="AA27" s="60">
        <f t="shared" si="10"/>
        <v>0</v>
      </c>
      <c r="AB27" s="60">
        <f t="shared" si="11"/>
        <v>0</v>
      </c>
      <c r="AC27" s="59">
        <f t="shared" si="12"/>
        <v>0</v>
      </c>
      <c r="AD27" s="59">
        <f t="shared" si="13"/>
        <v>0</v>
      </c>
      <c r="AE27" s="59">
        <f t="shared" si="14"/>
        <v>0</v>
      </c>
      <c r="AF27" s="59">
        <f t="shared" si="15"/>
        <v>0</v>
      </c>
      <c r="AG27" s="59">
        <f t="shared" si="16"/>
        <v>0</v>
      </c>
      <c r="AH27" s="59">
        <f t="shared" si="17"/>
        <v>0</v>
      </c>
      <c r="AI27" s="59">
        <f t="shared" si="18"/>
        <v>0</v>
      </c>
      <c r="AJ27" s="60">
        <f t="shared" si="19"/>
        <v>0</v>
      </c>
      <c r="AK27" s="60">
        <f t="shared" si="20"/>
        <v>0</v>
      </c>
      <c r="AL27" s="60">
        <f t="shared" si="21"/>
        <v>0</v>
      </c>
      <c r="AM27" s="60">
        <f t="shared" si="22"/>
        <v>0</v>
      </c>
      <c r="AN27" s="60">
        <f t="shared" si="23"/>
        <v>0</v>
      </c>
      <c r="AO27" s="60">
        <f t="shared" si="24"/>
        <v>0</v>
      </c>
      <c r="AP27" s="60">
        <f t="shared" si="25"/>
        <v>0</v>
      </c>
      <c r="AQ27" s="27" t="s">
        <v>37</v>
      </c>
      <c r="AR27" s="25" t="s">
        <v>23</v>
      </c>
      <c r="AS27" s="25" t="s">
        <v>25</v>
      </c>
      <c r="AT27" s="29" t="s">
        <v>25</v>
      </c>
      <c r="AU27" s="2"/>
      <c r="AV27" s="61">
        <f t="shared" si="26"/>
        <v>0</v>
      </c>
      <c r="AW27" s="61">
        <f t="shared" si="27"/>
        <v>0</v>
      </c>
      <c r="AX27" s="61">
        <f t="shared" si="28"/>
        <v>0</v>
      </c>
      <c r="AY27" s="62">
        <f t="shared" si="29"/>
        <v>0</v>
      </c>
      <c r="AZ27" s="61">
        <f t="shared" si="30"/>
        <v>0</v>
      </c>
    </row>
    <row r="28" spans="1:52" ht="48">
      <c r="A28" s="1">
        <v>122</v>
      </c>
      <c r="B28" s="21" t="s">
        <v>425</v>
      </c>
      <c r="C28" s="22" t="s">
        <v>426</v>
      </c>
      <c r="D28" s="23" t="s">
        <v>47</v>
      </c>
      <c r="E28" s="31">
        <v>24</v>
      </c>
      <c r="F28" s="25" t="s">
        <v>32</v>
      </c>
      <c r="G28" s="25"/>
      <c r="H28" s="25">
        <v>1</v>
      </c>
      <c r="I28" s="25"/>
      <c r="J28" s="26" t="s">
        <v>33</v>
      </c>
      <c r="K28" s="27" t="s">
        <v>34</v>
      </c>
      <c r="L28" s="27" t="s">
        <v>35</v>
      </c>
      <c r="M28" s="28" t="s">
        <v>427</v>
      </c>
      <c r="N28" s="28"/>
      <c r="O28" s="59">
        <f t="shared" ref="O28:U28" si="48">ROUND(N28*O$3,0)</f>
        <v>0</v>
      </c>
      <c r="P28" s="59">
        <f t="shared" si="48"/>
        <v>0</v>
      </c>
      <c r="Q28" s="59">
        <f t="shared" si="48"/>
        <v>0</v>
      </c>
      <c r="R28" s="59">
        <f t="shared" si="48"/>
        <v>0</v>
      </c>
      <c r="S28" s="59">
        <f t="shared" si="48"/>
        <v>0</v>
      </c>
      <c r="T28" s="59">
        <f t="shared" si="48"/>
        <v>0</v>
      </c>
      <c r="U28" s="59">
        <f t="shared" si="48"/>
        <v>0</v>
      </c>
      <c r="V28" s="60">
        <f t="shared" si="5"/>
        <v>0</v>
      </c>
      <c r="W28" s="60">
        <f t="shared" si="6"/>
        <v>0</v>
      </c>
      <c r="X28" s="60">
        <f t="shared" si="7"/>
        <v>0</v>
      </c>
      <c r="Y28" s="60">
        <f t="shared" si="8"/>
        <v>0</v>
      </c>
      <c r="Z28" s="60">
        <f t="shared" si="9"/>
        <v>0</v>
      </c>
      <c r="AA28" s="60">
        <f t="shared" si="10"/>
        <v>0</v>
      </c>
      <c r="AB28" s="60">
        <f t="shared" si="11"/>
        <v>0</v>
      </c>
      <c r="AC28" s="59">
        <f t="shared" si="12"/>
        <v>0</v>
      </c>
      <c r="AD28" s="59">
        <f t="shared" si="13"/>
        <v>0</v>
      </c>
      <c r="AE28" s="59">
        <f t="shared" si="14"/>
        <v>0</v>
      </c>
      <c r="AF28" s="59">
        <f t="shared" si="15"/>
        <v>0</v>
      </c>
      <c r="AG28" s="59">
        <f t="shared" si="16"/>
        <v>0</v>
      </c>
      <c r="AH28" s="59">
        <f t="shared" si="17"/>
        <v>0</v>
      </c>
      <c r="AI28" s="59">
        <f t="shared" si="18"/>
        <v>0</v>
      </c>
      <c r="AJ28" s="60">
        <f t="shared" si="19"/>
        <v>0</v>
      </c>
      <c r="AK28" s="60">
        <f t="shared" si="20"/>
        <v>0</v>
      </c>
      <c r="AL28" s="60">
        <f t="shared" si="21"/>
        <v>0</v>
      </c>
      <c r="AM28" s="60">
        <f t="shared" si="22"/>
        <v>0</v>
      </c>
      <c r="AN28" s="60">
        <f t="shared" si="23"/>
        <v>0</v>
      </c>
      <c r="AO28" s="60">
        <f t="shared" si="24"/>
        <v>0</v>
      </c>
      <c r="AP28" s="60">
        <f t="shared" si="25"/>
        <v>0</v>
      </c>
      <c r="AQ28" s="27" t="s">
        <v>37</v>
      </c>
      <c r="AR28" s="25" t="s">
        <v>38</v>
      </c>
      <c r="AS28" s="25" t="s">
        <v>228</v>
      </c>
      <c r="AT28" s="29" t="s">
        <v>25</v>
      </c>
      <c r="AU28" s="2"/>
      <c r="AV28" s="61">
        <f t="shared" si="26"/>
        <v>0</v>
      </c>
      <c r="AW28" s="61">
        <f t="shared" si="27"/>
        <v>0</v>
      </c>
      <c r="AX28" s="61">
        <f t="shared" si="28"/>
        <v>0</v>
      </c>
      <c r="AY28" s="62">
        <f t="shared" si="29"/>
        <v>0</v>
      </c>
      <c r="AZ28" s="61">
        <f t="shared" si="30"/>
        <v>0</v>
      </c>
    </row>
    <row r="29" spans="1:52" ht="48">
      <c r="A29" s="1">
        <v>379</v>
      </c>
      <c r="B29" s="21" t="s">
        <v>175</v>
      </c>
      <c r="C29" s="22" t="s">
        <v>176</v>
      </c>
      <c r="D29" s="35" t="s">
        <v>42</v>
      </c>
      <c r="E29" s="31">
        <v>24</v>
      </c>
      <c r="F29" s="25" t="s">
        <v>32</v>
      </c>
      <c r="G29" s="25"/>
      <c r="H29" s="25">
        <v>1</v>
      </c>
      <c r="I29" s="25"/>
      <c r="J29" s="26" t="s">
        <v>33</v>
      </c>
      <c r="K29" s="27" t="s">
        <v>34</v>
      </c>
      <c r="L29" s="27" t="s">
        <v>35</v>
      </c>
      <c r="M29" s="28" t="s">
        <v>670</v>
      </c>
      <c r="N29" s="28"/>
      <c r="O29" s="59">
        <f t="shared" ref="O29:U29" si="49">ROUND(N29*O$3,0)</f>
        <v>0</v>
      </c>
      <c r="P29" s="59">
        <f t="shared" si="49"/>
        <v>0</v>
      </c>
      <c r="Q29" s="59">
        <f t="shared" si="49"/>
        <v>0</v>
      </c>
      <c r="R29" s="59">
        <f t="shared" si="49"/>
        <v>0</v>
      </c>
      <c r="S29" s="59">
        <f t="shared" si="49"/>
        <v>0</v>
      </c>
      <c r="T29" s="59">
        <f t="shared" si="49"/>
        <v>0</v>
      </c>
      <c r="U29" s="59">
        <f t="shared" si="49"/>
        <v>0</v>
      </c>
      <c r="V29" s="60">
        <f t="shared" si="5"/>
        <v>0</v>
      </c>
      <c r="W29" s="60">
        <f t="shared" si="6"/>
        <v>0</v>
      </c>
      <c r="X29" s="60">
        <f t="shared" si="7"/>
        <v>0</v>
      </c>
      <c r="Y29" s="60">
        <f t="shared" si="8"/>
        <v>0</v>
      </c>
      <c r="Z29" s="60">
        <f t="shared" si="9"/>
        <v>0</v>
      </c>
      <c r="AA29" s="60">
        <f t="shared" si="10"/>
        <v>0</v>
      </c>
      <c r="AB29" s="60">
        <f t="shared" si="11"/>
        <v>0</v>
      </c>
      <c r="AC29" s="59">
        <f t="shared" si="12"/>
        <v>0</v>
      </c>
      <c r="AD29" s="59">
        <f t="shared" si="13"/>
        <v>0</v>
      </c>
      <c r="AE29" s="59">
        <f t="shared" si="14"/>
        <v>0</v>
      </c>
      <c r="AF29" s="59">
        <f t="shared" si="15"/>
        <v>0</v>
      </c>
      <c r="AG29" s="59">
        <f t="shared" si="16"/>
        <v>0</v>
      </c>
      <c r="AH29" s="59">
        <f t="shared" si="17"/>
        <v>0</v>
      </c>
      <c r="AI29" s="59">
        <f t="shared" si="18"/>
        <v>0</v>
      </c>
      <c r="AJ29" s="60">
        <f t="shared" si="19"/>
        <v>0</v>
      </c>
      <c r="AK29" s="60">
        <f t="shared" si="20"/>
        <v>0</v>
      </c>
      <c r="AL29" s="60">
        <f t="shared" si="21"/>
        <v>0</v>
      </c>
      <c r="AM29" s="60">
        <f t="shared" si="22"/>
        <v>0</v>
      </c>
      <c r="AN29" s="60">
        <f t="shared" si="23"/>
        <v>0</v>
      </c>
      <c r="AO29" s="60">
        <f t="shared" si="24"/>
        <v>0</v>
      </c>
      <c r="AP29" s="60">
        <f t="shared" si="25"/>
        <v>0</v>
      </c>
      <c r="AQ29" s="27" t="s">
        <v>37</v>
      </c>
      <c r="AR29" s="25" t="s">
        <v>23</v>
      </c>
      <c r="AS29" s="25" t="s">
        <v>51</v>
      </c>
      <c r="AT29" s="29" t="s">
        <v>52</v>
      </c>
      <c r="AU29" s="2"/>
      <c r="AV29" s="61">
        <f t="shared" si="26"/>
        <v>0</v>
      </c>
      <c r="AW29" s="61">
        <f t="shared" si="27"/>
        <v>0</v>
      </c>
      <c r="AX29" s="61">
        <f t="shared" si="28"/>
        <v>0</v>
      </c>
      <c r="AY29" s="62">
        <f t="shared" si="29"/>
        <v>0</v>
      </c>
      <c r="AZ29" s="61">
        <f t="shared" si="30"/>
        <v>0</v>
      </c>
    </row>
    <row r="30" spans="1:52" ht="48">
      <c r="A30" s="1">
        <v>205</v>
      </c>
      <c r="B30" s="21" t="s">
        <v>436</v>
      </c>
      <c r="C30" s="22" t="s">
        <v>437</v>
      </c>
      <c r="D30" s="36" t="s">
        <v>180</v>
      </c>
      <c r="E30" s="31">
        <v>24</v>
      </c>
      <c r="F30" s="25" t="s">
        <v>32</v>
      </c>
      <c r="G30" s="25"/>
      <c r="H30" s="25">
        <v>1</v>
      </c>
      <c r="I30" s="25"/>
      <c r="J30" s="26" t="s">
        <v>33</v>
      </c>
      <c r="K30" s="27" t="s">
        <v>34</v>
      </c>
      <c r="L30" s="27" t="s">
        <v>35</v>
      </c>
      <c r="M30" s="28" t="s">
        <v>566</v>
      </c>
      <c r="N30" s="28"/>
      <c r="O30" s="59">
        <f t="shared" ref="O30:U30" si="50">ROUND(N30*O$3,0)</f>
        <v>0</v>
      </c>
      <c r="P30" s="59">
        <f t="shared" si="50"/>
        <v>0</v>
      </c>
      <c r="Q30" s="59">
        <f t="shared" si="50"/>
        <v>0</v>
      </c>
      <c r="R30" s="59">
        <f t="shared" si="50"/>
        <v>0</v>
      </c>
      <c r="S30" s="59">
        <f t="shared" si="50"/>
        <v>0</v>
      </c>
      <c r="T30" s="59">
        <f t="shared" si="50"/>
        <v>0</v>
      </c>
      <c r="U30" s="59">
        <f t="shared" si="50"/>
        <v>0</v>
      </c>
      <c r="V30" s="60">
        <f t="shared" si="5"/>
        <v>0</v>
      </c>
      <c r="W30" s="60">
        <f t="shared" si="6"/>
        <v>0</v>
      </c>
      <c r="X30" s="60">
        <f t="shared" si="7"/>
        <v>0</v>
      </c>
      <c r="Y30" s="60">
        <f t="shared" si="8"/>
        <v>0</v>
      </c>
      <c r="Z30" s="60">
        <f t="shared" si="9"/>
        <v>0</v>
      </c>
      <c r="AA30" s="60">
        <f t="shared" si="10"/>
        <v>0</v>
      </c>
      <c r="AB30" s="60">
        <f t="shared" si="11"/>
        <v>0</v>
      </c>
      <c r="AC30" s="59">
        <f t="shared" si="12"/>
        <v>0</v>
      </c>
      <c r="AD30" s="59">
        <f t="shared" si="13"/>
        <v>0</v>
      </c>
      <c r="AE30" s="59">
        <f t="shared" si="14"/>
        <v>0</v>
      </c>
      <c r="AF30" s="59">
        <f t="shared" si="15"/>
        <v>0</v>
      </c>
      <c r="AG30" s="59">
        <f t="shared" si="16"/>
        <v>0</v>
      </c>
      <c r="AH30" s="59">
        <f t="shared" si="17"/>
        <v>0</v>
      </c>
      <c r="AI30" s="59">
        <f t="shared" si="18"/>
        <v>0</v>
      </c>
      <c r="AJ30" s="60">
        <f t="shared" si="19"/>
        <v>0</v>
      </c>
      <c r="AK30" s="60">
        <f t="shared" si="20"/>
        <v>0</v>
      </c>
      <c r="AL30" s="60">
        <f t="shared" si="21"/>
        <v>0</v>
      </c>
      <c r="AM30" s="60">
        <f t="shared" si="22"/>
        <v>0</v>
      </c>
      <c r="AN30" s="60">
        <f t="shared" si="23"/>
        <v>0</v>
      </c>
      <c r="AO30" s="60">
        <f t="shared" si="24"/>
        <v>0</v>
      </c>
      <c r="AP30" s="60">
        <f t="shared" si="25"/>
        <v>0</v>
      </c>
      <c r="AQ30" s="27" t="s">
        <v>37</v>
      </c>
      <c r="AR30" s="25" t="s">
        <v>23</v>
      </c>
      <c r="AS30" s="25" t="s">
        <v>25</v>
      </c>
      <c r="AT30" s="29" t="s">
        <v>25</v>
      </c>
      <c r="AU30" s="2"/>
      <c r="AV30" s="61">
        <f t="shared" si="26"/>
        <v>0</v>
      </c>
      <c r="AW30" s="61">
        <f t="shared" si="27"/>
        <v>0</v>
      </c>
      <c r="AX30" s="61">
        <f t="shared" si="28"/>
        <v>0</v>
      </c>
      <c r="AY30" s="62">
        <f t="shared" si="29"/>
        <v>0</v>
      </c>
      <c r="AZ30" s="61">
        <f t="shared" si="30"/>
        <v>0</v>
      </c>
    </row>
    <row r="31" spans="1:52" ht="48">
      <c r="A31" s="1">
        <v>100</v>
      </c>
      <c r="B31" s="21" t="s">
        <v>61</v>
      </c>
      <c r="C31" s="22" t="s">
        <v>62</v>
      </c>
      <c r="D31" s="37" t="s">
        <v>47</v>
      </c>
      <c r="E31" s="33">
        <v>24</v>
      </c>
      <c r="F31" s="25" t="s">
        <v>32</v>
      </c>
      <c r="G31" s="25"/>
      <c r="H31" s="25">
        <v>1</v>
      </c>
      <c r="I31" s="25"/>
      <c r="J31" s="26" t="s">
        <v>33</v>
      </c>
      <c r="K31" s="27" t="s">
        <v>34</v>
      </c>
      <c r="L31" s="27" t="s">
        <v>35</v>
      </c>
      <c r="M31" s="28" t="s">
        <v>63</v>
      </c>
      <c r="N31" s="28">
        <v>2797</v>
      </c>
      <c r="O31" s="59">
        <f t="shared" ref="O31:U31" si="51">ROUND(N31*O$3,0)</f>
        <v>2779</v>
      </c>
      <c r="P31" s="59">
        <f t="shared" si="51"/>
        <v>2756</v>
      </c>
      <c r="Q31" s="59">
        <f t="shared" si="51"/>
        <v>2733</v>
      </c>
      <c r="R31" s="59">
        <f t="shared" si="51"/>
        <v>2710</v>
      </c>
      <c r="S31" s="59">
        <f t="shared" si="51"/>
        <v>2687</v>
      </c>
      <c r="T31" s="59">
        <f t="shared" si="51"/>
        <v>2664</v>
      </c>
      <c r="U31" s="59">
        <f t="shared" si="51"/>
        <v>2640</v>
      </c>
      <c r="V31" s="60">
        <f t="shared" si="5"/>
        <v>0</v>
      </c>
      <c r="W31" s="60">
        <f t="shared" si="6"/>
        <v>0</v>
      </c>
      <c r="X31" s="60">
        <f t="shared" si="7"/>
        <v>0</v>
      </c>
      <c r="Y31" s="60">
        <f t="shared" si="8"/>
        <v>0</v>
      </c>
      <c r="Z31" s="60">
        <f t="shared" si="9"/>
        <v>0</v>
      </c>
      <c r="AA31" s="60">
        <f t="shared" si="10"/>
        <v>0</v>
      </c>
      <c r="AB31" s="60">
        <f t="shared" si="11"/>
        <v>0</v>
      </c>
      <c r="AC31" s="59">
        <f t="shared" si="12"/>
        <v>2779</v>
      </c>
      <c r="AD31" s="59">
        <f t="shared" si="13"/>
        <v>2756</v>
      </c>
      <c r="AE31" s="59">
        <f t="shared" si="14"/>
        <v>2733</v>
      </c>
      <c r="AF31" s="59">
        <f t="shared" si="15"/>
        <v>2710</v>
      </c>
      <c r="AG31" s="59">
        <f t="shared" si="16"/>
        <v>2687</v>
      </c>
      <c r="AH31" s="59">
        <f t="shared" si="17"/>
        <v>2664</v>
      </c>
      <c r="AI31" s="59">
        <f t="shared" si="18"/>
        <v>2640</v>
      </c>
      <c r="AJ31" s="60">
        <f t="shared" si="19"/>
        <v>0</v>
      </c>
      <c r="AK31" s="60">
        <f t="shared" si="20"/>
        <v>0</v>
      </c>
      <c r="AL31" s="60">
        <f t="shared" si="21"/>
        <v>0</v>
      </c>
      <c r="AM31" s="60">
        <f t="shared" si="22"/>
        <v>0</v>
      </c>
      <c r="AN31" s="60">
        <f t="shared" si="23"/>
        <v>0</v>
      </c>
      <c r="AO31" s="60">
        <f t="shared" si="24"/>
        <v>0</v>
      </c>
      <c r="AP31" s="60">
        <f t="shared" si="25"/>
        <v>0</v>
      </c>
      <c r="AQ31" s="27" t="s">
        <v>37</v>
      </c>
      <c r="AR31" s="25" t="s">
        <v>38</v>
      </c>
      <c r="AS31" s="25" t="s">
        <v>64</v>
      </c>
      <c r="AT31" s="29" t="s">
        <v>25</v>
      </c>
      <c r="AU31" s="2">
        <v>1768444.4444444445</v>
      </c>
      <c r="AV31" s="61">
        <f t="shared" si="26"/>
        <v>0</v>
      </c>
      <c r="AW31" s="61">
        <f t="shared" si="27"/>
        <v>1768444.4444444445</v>
      </c>
      <c r="AX31" s="61">
        <f t="shared" si="28"/>
        <v>0</v>
      </c>
      <c r="AY31" s="62">
        <f t="shared" si="29"/>
        <v>0</v>
      </c>
      <c r="AZ31" s="61">
        <f t="shared" si="30"/>
        <v>1768444.4444444445</v>
      </c>
    </row>
    <row r="32" spans="1:52" ht="48">
      <c r="A32" s="1">
        <v>449</v>
      </c>
      <c r="B32" s="21" t="s">
        <v>477</v>
      </c>
      <c r="C32" s="22" t="s">
        <v>478</v>
      </c>
      <c r="D32" s="23" t="s">
        <v>47</v>
      </c>
      <c r="E32" s="24">
        <v>24</v>
      </c>
      <c r="F32" s="25" t="s">
        <v>32</v>
      </c>
      <c r="G32" s="25"/>
      <c r="H32" s="25">
        <v>1</v>
      </c>
      <c r="I32" s="25"/>
      <c r="J32" s="26" t="s">
        <v>33</v>
      </c>
      <c r="K32" s="27" t="s">
        <v>34</v>
      </c>
      <c r="L32" s="27" t="s">
        <v>35</v>
      </c>
      <c r="M32" s="28" t="s">
        <v>662</v>
      </c>
      <c r="N32" s="28">
        <v>2010</v>
      </c>
      <c r="O32" s="59">
        <f t="shared" ref="O32:U32" si="52">ROUND(N32*O$3,0)</f>
        <v>1997</v>
      </c>
      <c r="P32" s="59">
        <f t="shared" si="52"/>
        <v>1980</v>
      </c>
      <c r="Q32" s="59">
        <f t="shared" si="52"/>
        <v>1963</v>
      </c>
      <c r="R32" s="59">
        <f t="shared" si="52"/>
        <v>1946</v>
      </c>
      <c r="S32" s="59">
        <f t="shared" si="52"/>
        <v>1929</v>
      </c>
      <c r="T32" s="59">
        <f t="shared" si="52"/>
        <v>1912</v>
      </c>
      <c r="U32" s="59">
        <f t="shared" si="52"/>
        <v>1895</v>
      </c>
      <c r="V32" s="60">
        <f t="shared" si="5"/>
        <v>0</v>
      </c>
      <c r="W32" s="60">
        <f t="shared" si="6"/>
        <v>0</v>
      </c>
      <c r="X32" s="60">
        <f t="shared" si="7"/>
        <v>0</v>
      </c>
      <c r="Y32" s="60">
        <f t="shared" si="8"/>
        <v>0</v>
      </c>
      <c r="Z32" s="60">
        <f t="shared" si="9"/>
        <v>0</v>
      </c>
      <c r="AA32" s="60">
        <f t="shared" si="10"/>
        <v>0</v>
      </c>
      <c r="AB32" s="60">
        <f t="shared" si="11"/>
        <v>0</v>
      </c>
      <c r="AC32" s="59">
        <f t="shared" si="12"/>
        <v>1997</v>
      </c>
      <c r="AD32" s="59">
        <f t="shared" si="13"/>
        <v>1980</v>
      </c>
      <c r="AE32" s="59">
        <f t="shared" si="14"/>
        <v>1963</v>
      </c>
      <c r="AF32" s="59">
        <f t="shared" si="15"/>
        <v>1946</v>
      </c>
      <c r="AG32" s="59">
        <f t="shared" si="16"/>
        <v>1929</v>
      </c>
      <c r="AH32" s="59">
        <f t="shared" si="17"/>
        <v>1912</v>
      </c>
      <c r="AI32" s="59">
        <f t="shared" si="18"/>
        <v>1895</v>
      </c>
      <c r="AJ32" s="60">
        <f t="shared" si="19"/>
        <v>0</v>
      </c>
      <c r="AK32" s="60">
        <f t="shared" si="20"/>
        <v>0</v>
      </c>
      <c r="AL32" s="60">
        <f t="shared" si="21"/>
        <v>0</v>
      </c>
      <c r="AM32" s="60">
        <f t="shared" si="22"/>
        <v>0</v>
      </c>
      <c r="AN32" s="60">
        <f t="shared" si="23"/>
        <v>0</v>
      </c>
      <c r="AO32" s="60">
        <f t="shared" si="24"/>
        <v>0</v>
      </c>
      <c r="AP32" s="60">
        <f t="shared" si="25"/>
        <v>0</v>
      </c>
      <c r="AQ32" s="27" t="s">
        <v>37</v>
      </c>
      <c r="AR32" s="25" t="s">
        <v>23</v>
      </c>
      <c r="AS32" s="25" t="s">
        <v>60</v>
      </c>
      <c r="AT32" s="29" t="s">
        <v>60</v>
      </c>
      <c r="AU32" s="2">
        <v>18412866.666666668</v>
      </c>
      <c r="AV32" s="61">
        <f t="shared" si="26"/>
        <v>0</v>
      </c>
      <c r="AW32" s="61">
        <f t="shared" si="27"/>
        <v>18412866.666666668</v>
      </c>
      <c r="AX32" s="61">
        <f t="shared" si="28"/>
        <v>0</v>
      </c>
      <c r="AY32" s="62">
        <f t="shared" si="29"/>
        <v>0</v>
      </c>
      <c r="AZ32" s="61">
        <f t="shared" si="30"/>
        <v>18412866.666666668</v>
      </c>
    </row>
    <row r="33" spans="1:52" ht="36">
      <c r="A33" s="1">
        <v>455</v>
      </c>
      <c r="B33" s="21" t="s">
        <v>663</v>
      </c>
      <c r="C33" s="22" t="s">
        <v>664</v>
      </c>
      <c r="D33" s="30" t="s">
        <v>82</v>
      </c>
      <c r="E33" s="24">
        <v>9</v>
      </c>
      <c r="F33" s="25" t="s">
        <v>17</v>
      </c>
      <c r="G33" s="25"/>
      <c r="H33" s="25">
        <v>1</v>
      </c>
      <c r="I33" s="25"/>
      <c r="J33" s="26" t="s">
        <v>452</v>
      </c>
      <c r="K33" s="27" t="s">
        <v>34</v>
      </c>
      <c r="L33" s="27" t="s">
        <v>35</v>
      </c>
      <c r="M33" s="28" t="s">
        <v>665</v>
      </c>
      <c r="N33" s="28"/>
      <c r="O33" s="59">
        <f t="shared" ref="O33:U33" si="53">ROUND(N33*O$3,0)</f>
        <v>0</v>
      </c>
      <c r="P33" s="59">
        <f t="shared" si="53"/>
        <v>0</v>
      </c>
      <c r="Q33" s="59">
        <f t="shared" si="53"/>
        <v>0</v>
      </c>
      <c r="R33" s="59">
        <f t="shared" si="53"/>
        <v>0</v>
      </c>
      <c r="S33" s="59">
        <f t="shared" si="53"/>
        <v>0</v>
      </c>
      <c r="T33" s="59">
        <f t="shared" si="53"/>
        <v>0</v>
      </c>
      <c r="U33" s="59">
        <f t="shared" si="53"/>
        <v>0</v>
      </c>
      <c r="V33" s="60">
        <f t="shared" si="5"/>
        <v>0</v>
      </c>
      <c r="W33" s="60">
        <f t="shared" si="6"/>
        <v>0</v>
      </c>
      <c r="X33" s="60">
        <f t="shared" si="7"/>
        <v>0</v>
      </c>
      <c r="Y33" s="60">
        <f t="shared" si="8"/>
        <v>0</v>
      </c>
      <c r="Z33" s="60">
        <f t="shared" si="9"/>
        <v>0</v>
      </c>
      <c r="AA33" s="60">
        <f t="shared" si="10"/>
        <v>0</v>
      </c>
      <c r="AB33" s="60">
        <f t="shared" si="11"/>
        <v>0</v>
      </c>
      <c r="AC33" s="59">
        <f t="shared" si="12"/>
        <v>0</v>
      </c>
      <c r="AD33" s="59">
        <f t="shared" si="13"/>
        <v>0</v>
      </c>
      <c r="AE33" s="59">
        <f t="shared" si="14"/>
        <v>0</v>
      </c>
      <c r="AF33" s="59">
        <f t="shared" si="15"/>
        <v>0</v>
      </c>
      <c r="AG33" s="59">
        <f t="shared" si="16"/>
        <v>0</v>
      </c>
      <c r="AH33" s="59">
        <f t="shared" si="17"/>
        <v>0</v>
      </c>
      <c r="AI33" s="59">
        <f t="shared" si="18"/>
        <v>0</v>
      </c>
      <c r="AJ33" s="60">
        <f t="shared" si="19"/>
        <v>0</v>
      </c>
      <c r="AK33" s="60">
        <f t="shared" si="20"/>
        <v>0</v>
      </c>
      <c r="AL33" s="60">
        <f t="shared" si="21"/>
        <v>0</v>
      </c>
      <c r="AM33" s="60">
        <f t="shared" si="22"/>
        <v>0</v>
      </c>
      <c r="AN33" s="60">
        <f t="shared" si="23"/>
        <v>0</v>
      </c>
      <c r="AO33" s="60">
        <f t="shared" si="24"/>
        <v>0</v>
      </c>
      <c r="AP33" s="60">
        <f t="shared" si="25"/>
        <v>0</v>
      </c>
      <c r="AQ33" s="27" t="s">
        <v>454</v>
      </c>
      <c r="AR33" s="25" t="s">
        <v>23</v>
      </c>
      <c r="AS33" s="25" t="s">
        <v>187</v>
      </c>
      <c r="AT33" s="29" t="s">
        <v>60</v>
      </c>
      <c r="AU33" s="2"/>
      <c r="AV33" s="61">
        <f t="shared" si="26"/>
        <v>0</v>
      </c>
      <c r="AW33" s="61">
        <f t="shared" si="27"/>
        <v>0</v>
      </c>
      <c r="AX33" s="61">
        <f t="shared" si="28"/>
        <v>0</v>
      </c>
      <c r="AY33" s="62">
        <f t="shared" si="29"/>
        <v>0</v>
      </c>
      <c r="AZ33" s="61">
        <f t="shared" si="30"/>
        <v>0</v>
      </c>
    </row>
    <row r="34" spans="1:52" ht="48">
      <c r="A34" s="1">
        <v>387</v>
      </c>
      <c r="B34" s="21" t="s">
        <v>450</v>
      </c>
      <c r="C34" s="22" t="s">
        <v>451</v>
      </c>
      <c r="D34" s="35" t="s">
        <v>42</v>
      </c>
      <c r="E34" s="31">
        <v>9</v>
      </c>
      <c r="F34" s="25" t="s">
        <v>17</v>
      </c>
      <c r="G34" s="25"/>
      <c r="H34" s="25">
        <v>1</v>
      </c>
      <c r="I34" s="25"/>
      <c r="J34" s="26" t="s">
        <v>452</v>
      </c>
      <c r="K34" s="27" t="s">
        <v>34</v>
      </c>
      <c r="L34" s="27" t="s">
        <v>35</v>
      </c>
      <c r="M34" s="28" t="s">
        <v>455</v>
      </c>
      <c r="N34" s="28">
        <v>486</v>
      </c>
      <c r="O34" s="59">
        <f t="shared" ref="O34:U34" si="54">ROUND(N34*O$3,0)</f>
        <v>483</v>
      </c>
      <c r="P34" s="59">
        <f t="shared" si="54"/>
        <v>479</v>
      </c>
      <c r="Q34" s="59">
        <f t="shared" si="54"/>
        <v>475</v>
      </c>
      <c r="R34" s="59">
        <f t="shared" si="54"/>
        <v>471</v>
      </c>
      <c r="S34" s="59">
        <f t="shared" si="54"/>
        <v>467</v>
      </c>
      <c r="T34" s="59">
        <f t="shared" si="54"/>
        <v>463</v>
      </c>
      <c r="U34" s="59">
        <f t="shared" si="54"/>
        <v>459</v>
      </c>
      <c r="V34" s="60">
        <f t="shared" si="5"/>
        <v>0</v>
      </c>
      <c r="W34" s="60">
        <f t="shared" si="6"/>
        <v>0</v>
      </c>
      <c r="X34" s="60">
        <f t="shared" si="7"/>
        <v>0</v>
      </c>
      <c r="Y34" s="60">
        <f t="shared" si="8"/>
        <v>0</v>
      </c>
      <c r="Z34" s="60">
        <f t="shared" si="9"/>
        <v>0</v>
      </c>
      <c r="AA34" s="60">
        <f t="shared" si="10"/>
        <v>0</v>
      </c>
      <c r="AB34" s="60">
        <f t="shared" si="11"/>
        <v>0</v>
      </c>
      <c r="AC34" s="59">
        <f t="shared" si="12"/>
        <v>483</v>
      </c>
      <c r="AD34" s="59">
        <f t="shared" si="13"/>
        <v>479</v>
      </c>
      <c r="AE34" s="59">
        <f t="shared" si="14"/>
        <v>475</v>
      </c>
      <c r="AF34" s="59">
        <f t="shared" si="15"/>
        <v>471</v>
      </c>
      <c r="AG34" s="59">
        <f t="shared" si="16"/>
        <v>467</v>
      </c>
      <c r="AH34" s="59">
        <f t="shared" si="17"/>
        <v>463</v>
      </c>
      <c r="AI34" s="59">
        <f t="shared" si="18"/>
        <v>459</v>
      </c>
      <c r="AJ34" s="60">
        <f t="shared" si="19"/>
        <v>0</v>
      </c>
      <c r="AK34" s="60">
        <f t="shared" si="20"/>
        <v>0</v>
      </c>
      <c r="AL34" s="60">
        <f t="shared" si="21"/>
        <v>0</v>
      </c>
      <c r="AM34" s="60">
        <f t="shared" si="22"/>
        <v>0</v>
      </c>
      <c r="AN34" s="60">
        <f t="shared" si="23"/>
        <v>0</v>
      </c>
      <c r="AO34" s="60">
        <f t="shared" si="24"/>
        <v>0</v>
      </c>
      <c r="AP34" s="60">
        <f t="shared" si="25"/>
        <v>0</v>
      </c>
      <c r="AQ34" s="27" t="s">
        <v>454</v>
      </c>
      <c r="AR34" s="25" t="s">
        <v>23</v>
      </c>
      <c r="AS34" s="25" t="s">
        <v>52</v>
      </c>
      <c r="AT34" s="29" t="s">
        <v>52</v>
      </c>
      <c r="AU34" s="2"/>
      <c r="AV34" s="61">
        <f t="shared" si="26"/>
        <v>0</v>
      </c>
      <c r="AW34" s="61">
        <f t="shared" si="27"/>
        <v>0</v>
      </c>
      <c r="AX34" s="61">
        <f t="shared" si="28"/>
        <v>0</v>
      </c>
      <c r="AY34" s="62">
        <f t="shared" si="29"/>
        <v>0</v>
      </c>
      <c r="AZ34" s="61">
        <f t="shared" si="30"/>
        <v>0</v>
      </c>
    </row>
    <row r="35" spans="1:52" ht="48">
      <c r="A35" s="1">
        <v>231</v>
      </c>
      <c r="B35" s="21" t="s">
        <v>14</v>
      </c>
      <c r="C35" s="22" t="s">
        <v>15</v>
      </c>
      <c r="D35" s="23" t="s">
        <v>16</v>
      </c>
      <c r="E35" s="31">
        <v>24</v>
      </c>
      <c r="F35" s="25" t="s">
        <v>32</v>
      </c>
      <c r="G35" s="25"/>
      <c r="H35" s="25">
        <v>1</v>
      </c>
      <c r="I35" s="25"/>
      <c r="J35" s="26" t="s">
        <v>33</v>
      </c>
      <c r="K35" s="27" t="s">
        <v>34</v>
      </c>
      <c r="L35" s="27" t="s">
        <v>35</v>
      </c>
      <c r="M35" s="28" t="s">
        <v>70</v>
      </c>
      <c r="N35" s="28">
        <v>3166</v>
      </c>
      <c r="O35" s="59">
        <f t="shared" ref="O35:U35" si="55">ROUND(N35*O$3,0)</f>
        <v>3145</v>
      </c>
      <c r="P35" s="59">
        <f t="shared" si="55"/>
        <v>3119</v>
      </c>
      <c r="Q35" s="59">
        <f t="shared" si="55"/>
        <v>3093</v>
      </c>
      <c r="R35" s="59">
        <f t="shared" si="55"/>
        <v>3067</v>
      </c>
      <c r="S35" s="59">
        <f t="shared" si="55"/>
        <v>3041</v>
      </c>
      <c r="T35" s="59">
        <f t="shared" si="55"/>
        <v>3015</v>
      </c>
      <c r="U35" s="59">
        <f t="shared" si="55"/>
        <v>2988</v>
      </c>
      <c r="V35" s="60">
        <f t="shared" si="5"/>
        <v>0</v>
      </c>
      <c r="W35" s="60">
        <f t="shared" si="6"/>
        <v>0</v>
      </c>
      <c r="X35" s="60">
        <f t="shared" si="7"/>
        <v>0</v>
      </c>
      <c r="Y35" s="60">
        <f t="shared" si="8"/>
        <v>0</v>
      </c>
      <c r="Z35" s="60">
        <f t="shared" si="9"/>
        <v>0</v>
      </c>
      <c r="AA35" s="60">
        <f t="shared" si="10"/>
        <v>0</v>
      </c>
      <c r="AB35" s="60">
        <f t="shared" si="11"/>
        <v>0</v>
      </c>
      <c r="AC35" s="59">
        <f t="shared" si="12"/>
        <v>3145</v>
      </c>
      <c r="AD35" s="59">
        <f t="shared" si="13"/>
        <v>3119</v>
      </c>
      <c r="AE35" s="59">
        <f t="shared" si="14"/>
        <v>3093</v>
      </c>
      <c r="AF35" s="59">
        <f t="shared" si="15"/>
        <v>3067</v>
      </c>
      <c r="AG35" s="59">
        <f t="shared" si="16"/>
        <v>3041</v>
      </c>
      <c r="AH35" s="59">
        <f t="shared" si="17"/>
        <v>3015</v>
      </c>
      <c r="AI35" s="59">
        <f t="shared" si="18"/>
        <v>2988</v>
      </c>
      <c r="AJ35" s="60">
        <f t="shared" si="19"/>
        <v>0</v>
      </c>
      <c r="AK35" s="60">
        <f t="shared" si="20"/>
        <v>0</v>
      </c>
      <c r="AL35" s="60">
        <f t="shared" si="21"/>
        <v>0</v>
      </c>
      <c r="AM35" s="60">
        <f t="shared" si="22"/>
        <v>0</v>
      </c>
      <c r="AN35" s="60">
        <f t="shared" si="23"/>
        <v>0</v>
      </c>
      <c r="AO35" s="60">
        <f t="shared" si="24"/>
        <v>0</v>
      </c>
      <c r="AP35" s="60">
        <f t="shared" si="25"/>
        <v>0</v>
      </c>
      <c r="AQ35" s="27" t="s">
        <v>37</v>
      </c>
      <c r="AR35" s="25" t="s">
        <v>23</v>
      </c>
      <c r="AS35" s="25" t="s">
        <v>24</v>
      </c>
      <c r="AT35" s="29" t="s">
        <v>25</v>
      </c>
      <c r="AU35" s="2">
        <v>2327222.222222222</v>
      </c>
      <c r="AV35" s="61">
        <f t="shared" si="26"/>
        <v>0</v>
      </c>
      <c r="AW35" s="61">
        <f t="shared" si="27"/>
        <v>2327222.222222222</v>
      </c>
      <c r="AX35" s="61">
        <f t="shared" si="28"/>
        <v>0</v>
      </c>
      <c r="AY35" s="62">
        <f t="shared" si="29"/>
        <v>0</v>
      </c>
      <c r="AZ35" s="61">
        <f t="shared" si="30"/>
        <v>2327222.222222222</v>
      </c>
    </row>
    <row r="36" spans="1:52" ht="48">
      <c r="A36" s="1">
        <v>348</v>
      </c>
      <c r="B36" s="21" t="s">
        <v>45</v>
      </c>
      <c r="C36" s="22" t="s">
        <v>46</v>
      </c>
      <c r="D36" s="23" t="s">
        <v>47</v>
      </c>
      <c r="E36" s="31">
        <v>24</v>
      </c>
      <c r="F36" s="25" t="s">
        <v>32</v>
      </c>
      <c r="G36" s="25"/>
      <c r="H36" s="25">
        <v>1</v>
      </c>
      <c r="I36" s="25"/>
      <c r="J36" s="26" t="s">
        <v>33</v>
      </c>
      <c r="K36" s="27" t="s">
        <v>34</v>
      </c>
      <c r="L36" s="27" t="s">
        <v>35</v>
      </c>
      <c r="M36" s="28"/>
      <c r="N36" s="28">
        <v>1817</v>
      </c>
      <c r="O36" s="59">
        <f t="shared" ref="O36:U36" si="56">ROUND(N36*O$3,0)</f>
        <v>1805</v>
      </c>
      <c r="P36" s="59">
        <f t="shared" si="56"/>
        <v>1790</v>
      </c>
      <c r="Q36" s="59">
        <f t="shared" si="56"/>
        <v>1775</v>
      </c>
      <c r="R36" s="59">
        <f t="shared" si="56"/>
        <v>1760</v>
      </c>
      <c r="S36" s="59">
        <f t="shared" si="56"/>
        <v>1745</v>
      </c>
      <c r="T36" s="59">
        <f t="shared" si="56"/>
        <v>1730</v>
      </c>
      <c r="U36" s="59">
        <f t="shared" si="56"/>
        <v>1715</v>
      </c>
      <c r="V36" s="60">
        <f t="shared" si="5"/>
        <v>0</v>
      </c>
      <c r="W36" s="60">
        <f t="shared" si="6"/>
        <v>0</v>
      </c>
      <c r="X36" s="60">
        <f t="shared" si="7"/>
        <v>0</v>
      </c>
      <c r="Y36" s="60">
        <f t="shared" si="8"/>
        <v>0</v>
      </c>
      <c r="Z36" s="60">
        <f t="shared" si="9"/>
        <v>0</v>
      </c>
      <c r="AA36" s="60">
        <f t="shared" si="10"/>
        <v>0</v>
      </c>
      <c r="AB36" s="60">
        <f t="shared" si="11"/>
        <v>0</v>
      </c>
      <c r="AC36" s="59">
        <f t="shared" si="12"/>
        <v>1805</v>
      </c>
      <c r="AD36" s="59">
        <f t="shared" si="13"/>
        <v>1790</v>
      </c>
      <c r="AE36" s="59">
        <f t="shared" si="14"/>
        <v>1775</v>
      </c>
      <c r="AF36" s="59">
        <f t="shared" si="15"/>
        <v>1760</v>
      </c>
      <c r="AG36" s="59">
        <f t="shared" si="16"/>
        <v>1745</v>
      </c>
      <c r="AH36" s="59">
        <f t="shared" si="17"/>
        <v>1730</v>
      </c>
      <c r="AI36" s="59">
        <f t="shared" si="18"/>
        <v>1715</v>
      </c>
      <c r="AJ36" s="60">
        <f t="shared" si="19"/>
        <v>0</v>
      </c>
      <c r="AK36" s="60">
        <f t="shared" si="20"/>
        <v>0</v>
      </c>
      <c r="AL36" s="60">
        <f t="shared" si="21"/>
        <v>0</v>
      </c>
      <c r="AM36" s="60">
        <f t="shared" si="22"/>
        <v>0</v>
      </c>
      <c r="AN36" s="60">
        <f t="shared" si="23"/>
        <v>0</v>
      </c>
      <c r="AO36" s="60">
        <f t="shared" si="24"/>
        <v>0</v>
      </c>
      <c r="AP36" s="60">
        <f t="shared" si="25"/>
        <v>0</v>
      </c>
      <c r="AQ36" s="27" t="s">
        <v>37</v>
      </c>
      <c r="AR36" s="25" t="s">
        <v>23</v>
      </c>
      <c r="AS36" s="25" t="s">
        <v>51</v>
      </c>
      <c r="AT36" s="29" t="s">
        <v>52</v>
      </c>
      <c r="AU36" s="2">
        <v>8983000</v>
      </c>
      <c r="AV36" s="61">
        <f t="shared" si="26"/>
        <v>0</v>
      </c>
      <c r="AW36" s="61">
        <f t="shared" si="27"/>
        <v>8983000</v>
      </c>
      <c r="AX36" s="61">
        <f t="shared" si="28"/>
        <v>0</v>
      </c>
      <c r="AY36" s="62">
        <f t="shared" si="29"/>
        <v>0</v>
      </c>
      <c r="AZ36" s="61">
        <f t="shared" si="30"/>
        <v>8983000</v>
      </c>
    </row>
    <row r="37" spans="1:52" ht="72">
      <c r="A37" s="1">
        <v>34</v>
      </c>
      <c r="B37" s="21" t="s">
        <v>110</v>
      </c>
      <c r="C37" s="22" t="s">
        <v>111</v>
      </c>
      <c r="D37" s="38" t="s">
        <v>47</v>
      </c>
      <c r="E37" s="31">
        <v>25</v>
      </c>
      <c r="F37" s="25" t="s">
        <v>32</v>
      </c>
      <c r="G37" s="25"/>
      <c r="H37" s="25"/>
      <c r="I37" s="25">
        <v>1</v>
      </c>
      <c r="J37" s="26" t="s">
        <v>48</v>
      </c>
      <c r="K37" s="27" t="s">
        <v>34</v>
      </c>
      <c r="L37" s="27" t="s">
        <v>35</v>
      </c>
      <c r="M37" s="28" t="s">
        <v>112</v>
      </c>
      <c r="N37" s="28">
        <v>8332</v>
      </c>
      <c r="O37" s="59">
        <f t="shared" ref="O37:U37" si="57">ROUND(N37*O$3,0)</f>
        <v>8278</v>
      </c>
      <c r="P37" s="59">
        <f t="shared" si="57"/>
        <v>8209</v>
      </c>
      <c r="Q37" s="59">
        <f t="shared" si="57"/>
        <v>8140</v>
      </c>
      <c r="R37" s="59">
        <f t="shared" si="57"/>
        <v>8071</v>
      </c>
      <c r="S37" s="59">
        <f t="shared" si="57"/>
        <v>8001</v>
      </c>
      <c r="T37" s="59">
        <f t="shared" si="57"/>
        <v>7931</v>
      </c>
      <c r="U37" s="59">
        <f t="shared" si="57"/>
        <v>7860</v>
      </c>
      <c r="V37" s="60">
        <f t="shared" si="5"/>
        <v>0</v>
      </c>
      <c r="W37" s="60">
        <f t="shared" si="6"/>
        <v>0</v>
      </c>
      <c r="X37" s="60">
        <f t="shared" si="7"/>
        <v>0</v>
      </c>
      <c r="Y37" s="60">
        <f t="shared" si="8"/>
        <v>0</v>
      </c>
      <c r="Z37" s="60">
        <f t="shared" si="9"/>
        <v>0</v>
      </c>
      <c r="AA37" s="60">
        <f t="shared" si="10"/>
        <v>0</v>
      </c>
      <c r="AB37" s="60">
        <f t="shared" si="11"/>
        <v>0</v>
      </c>
      <c r="AC37" s="59">
        <f t="shared" si="12"/>
        <v>0</v>
      </c>
      <c r="AD37" s="59">
        <f t="shared" si="13"/>
        <v>0</v>
      </c>
      <c r="AE37" s="59">
        <f t="shared" si="14"/>
        <v>0</v>
      </c>
      <c r="AF37" s="59">
        <f t="shared" si="15"/>
        <v>0</v>
      </c>
      <c r="AG37" s="59">
        <f t="shared" si="16"/>
        <v>0</v>
      </c>
      <c r="AH37" s="59">
        <f t="shared" si="17"/>
        <v>0</v>
      </c>
      <c r="AI37" s="59">
        <f t="shared" si="18"/>
        <v>0</v>
      </c>
      <c r="AJ37" s="60">
        <f t="shared" si="19"/>
        <v>8278</v>
      </c>
      <c r="AK37" s="60">
        <f t="shared" si="20"/>
        <v>8209</v>
      </c>
      <c r="AL37" s="60">
        <f t="shared" si="21"/>
        <v>8140</v>
      </c>
      <c r="AM37" s="60">
        <f t="shared" si="22"/>
        <v>8071</v>
      </c>
      <c r="AN37" s="60">
        <f t="shared" si="23"/>
        <v>8001</v>
      </c>
      <c r="AO37" s="60">
        <f t="shared" si="24"/>
        <v>7931</v>
      </c>
      <c r="AP37" s="60">
        <f t="shared" si="25"/>
        <v>7860</v>
      </c>
      <c r="AQ37" s="27" t="s">
        <v>50</v>
      </c>
      <c r="AR37" s="25" t="s">
        <v>38</v>
      </c>
      <c r="AS37" s="25" t="s">
        <v>87</v>
      </c>
      <c r="AT37" s="29" t="s">
        <v>25</v>
      </c>
      <c r="AU37" s="2">
        <v>12579140</v>
      </c>
      <c r="AV37" s="61">
        <f t="shared" si="26"/>
        <v>0</v>
      </c>
      <c r="AW37" s="61">
        <f t="shared" si="27"/>
        <v>0</v>
      </c>
      <c r="AX37" s="61">
        <f t="shared" si="28"/>
        <v>12579140</v>
      </c>
      <c r="AY37" s="62">
        <f t="shared" si="29"/>
        <v>0</v>
      </c>
      <c r="AZ37" s="61">
        <f t="shared" si="30"/>
        <v>12579140</v>
      </c>
    </row>
    <row r="38" spans="1:52" ht="60">
      <c r="A38" s="1">
        <v>182</v>
      </c>
      <c r="B38" s="21" t="s">
        <v>40</v>
      </c>
      <c r="C38" s="22" t="s">
        <v>41</v>
      </c>
      <c r="D38" s="32" t="s">
        <v>42</v>
      </c>
      <c r="E38" s="31">
        <v>25</v>
      </c>
      <c r="F38" s="25" t="s">
        <v>32</v>
      </c>
      <c r="G38" s="25"/>
      <c r="H38" s="25"/>
      <c r="I38" s="25">
        <v>1</v>
      </c>
      <c r="J38" s="26" t="s">
        <v>48</v>
      </c>
      <c r="K38" s="27" t="s">
        <v>34</v>
      </c>
      <c r="L38" s="27" t="s">
        <v>35</v>
      </c>
      <c r="M38" s="28" t="s">
        <v>138</v>
      </c>
      <c r="N38" s="28">
        <v>8325</v>
      </c>
      <c r="O38" s="59">
        <f t="shared" ref="O38:U38" si="58">ROUND(N38*O$3,0)</f>
        <v>8271</v>
      </c>
      <c r="P38" s="59">
        <f t="shared" si="58"/>
        <v>8202</v>
      </c>
      <c r="Q38" s="59">
        <f t="shared" si="58"/>
        <v>8133</v>
      </c>
      <c r="R38" s="59">
        <f t="shared" si="58"/>
        <v>8064</v>
      </c>
      <c r="S38" s="59">
        <f t="shared" si="58"/>
        <v>7995</v>
      </c>
      <c r="T38" s="59">
        <f t="shared" si="58"/>
        <v>7925</v>
      </c>
      <c r="U38" s="59">
        <f t="shared" si="58"/>
        <v>7854</v>
      </c>
      <c r="V38" s="60">
        <f t="shared" si="5"/>
        <v>0</v>
      </c>
      <c r="W38" s="60">
        <f t="shared" si="6"/>
        <v>0</v>
      </c>
      <c r="X38" s="60">
        <f t="shared" si="7"/>
        <v>0</v>
      </c>
      <c r="Y38" s="60">
        <f t="shared" si="8"/>
        <v>0</v>
      </c>
      <c r="Z38" s="60">
        <f t="shared" si="9"/>
        <v>0</v>
      </c>
      <c r="AA38" s="60">
        <f t="shared" si="10"/>
        <v>0</v>
      </c>
      <c r="AB38" s="60">
        <f t="shared" si="11"/>
        <v>0</v>
      </c>
      <c r="AC38" s="59">
        <f t="shared" si="12"/>
        <v>0</v>
      </c>
      <c r="AD38" s="59">
        <f t="shared" si="13"/>
        <v>0</v>
      </c>
      <c r="AE38" s="59">
        <f t="shared" si="14"/>
        <v>0</v>
      </c>
      <c r="AF38" s="59">
        <f t="shared" si="15"/>
        <v>0</v>
      </c>
      <c r="AG38" s="59">
        <f t="shared" si="16"/>
        <v>0</v>
      </c>
      <c r="AH38" s="59">
        <f t="shared" si="17"/>
        <v>0</v>
      </c>
      <c r="AI38" s="59">
        <f t="shared" si="18"/>
        <v>0</v>
      </c>
      <c r="AJ38" s="60">
        <f t="shared" si="19"/>
        <v>8271</v>
      </c>
      <c r="AK38" s="60">
        <f t="shared" si="20"/>
        <v>8202</v>
      </c>
      <c r="AL38" s="60">
        <f t="shared" si="21"/>
        <v>8133</v>
      </c>
      <c r="AM38" s="60">
        <f t="shared" si="22"/>
        <v>8064</v>
      </c>
      <c r="AN38" s="60">
        <f t="shared" si="23"/>
        <v>7995</v>
      </c>
      <c r="AO38" s="60">
        <f t="shared" si="24"/>
        <v>7925</v>
      </c>
      <c r="AP38" s="60">
        <f t="shared" si="25"/>
        <v>7854</v>
      </c>
      <c r="AQ38" s="27" t="s">
        <v>50</v>
      </c>
      <c r="AR38" s="25" t="s">
        <v>23</v>
      </c>
      <c r="AS38" s="25" t="s">
        <v>44</v>
      </c>
      <c r="AT38" s="29" t="s">
        <v>25</v>
      </c>
      <c r="AU38" s="2">
        <v>10611450</v>
      </c>
      <c r="AV38" s="61">
        <f t="shared" si="26"/>
        <v>0</v>
      </c>
      <c r="AW38" s="61">
        <f t="shared" si="27"/>
        <v>0</v>
      </c>
      <c r="AX38" s="61">
        <f t="shared" si="28"/>
        <v>10611450</v>
      </c>
      <c r="AY38" s="62">
        <f t="shared" si="29"/>
        <v>0</v>
      </c>
      <c r="AZ38" s="61">
        <f t="shared" si="30"/>
        <v>10611450</v>
      </c>
    </row>
    <row r="39" spans="1:52" ht="60">
      <c r="A39" s="1">
        <v>87</v>
      </c>
      <c r="B39" s="21" t="s">
        <v>128</v>
      </c>
      <c r="C39" s="22" t="s">
        <v>129</v>
      </c>
      <c r="D39" s="23" t="s">
        <v>47</v>
      </c>
      <c r="E39" s="31">
        <v>25</v>
      </c>
      <c r="F39" s="25" t="s">
        <v>32</v>
      </c>
      <c r="G39" s="25"/>
      <c r="H39" s="25"/>
      <c r="I39" s="25">
        <v>1</v>
      </c>
      <c r="J39" s="26" t="s">
        <v>48</v>
      </c>
      <c r="K39" s="27" t="s">
        <v>34</v>
      </c>
      <c r="L39" s="27" t="s">
        <v>35</v>
      </c>
      <c r="M39" s="28" t="s">
        <v>130</v>
      </c>
      <c r="N39" s="28">
        <v>4985</v>
      </c>
      <c r="O39" s="59">
        <f t="shared" ref="O39:U39" si="59">ROUND(N39*O$3,0)</f>
        <v>4952</v>
      </c>
      <c r="P39" s="59">
        <f t="shared" si="59"/>
        <v>4911</v>
      </c>
      <c r="Q39" s="59">
        <f t="shared" si="59"/>
        <v>4870</v>
      </c>
      <c r="R39" s="59">
        <f t="shared" si="59"/>
        <v>4828</v>
      </c>
      <c r="S39" s="59">
        <f t="shared" si="59"/>
        <v>4786</v>
      </c>
      <c r="T39" s="59">
        <f t="shared" si="59"/>
        <v>4744</v>
      </c>
      <c r="U39" s="59">
        <f t="shared" si="59"/>
        <v>4702</v>
      </c>
      <c r="V39" s="60">
        <f t="shared" si="5"/>
        <v>0</v>
      </c>
      <c r="W39" s="60">
        <f t="shared" si="6"/>
        <v>0</v>
      </c>
      <c r="X39" s="60">
        <f t="shared" si="7"/>
        <v>0</v>
      </c>
      <c r="Y39" s="60">
        <f t="shared" si="8"/>
        <v>0</v>
      </c>
      <c r="Z39" s="60">
        <f t="shared" si="9"/>
        <v>0</v>
      </c>
      <c r="AA39" s="60">
        <f t="shared" si="10"/>
        <v>0</v>
      </c>
      <c r="AB39" s="60">
        <f t="shared" si="11"/>
        <v>0</v>
      </c>
      <c r="AC39" s="59">
        <f t="shared" si="12"/>
        <v>0</v>
      </c>
      <c r="AD39" s="59">
        <f t="shared" si="13"/>
        <v>0</v>
      </c>
      <c r="AE39" s="59">
        <f t="shared" si="14"/>
        <v>0</v>
      </c>
      <c r="AF39" s="59">
        <f t="shared" si="15"/>
        <v>0</v>
      </c>
      <c r="AG39" s="59">
        <f t="shared" si="16"/>
        <v>0</v>
      </c>
      <c r="AH39" s="59">
        <f t="shared" si="17"/>
        <v>0</v>
      </c>
      <c r="AI39" s="59">
        <f t="shared" si="18"/>
        <v>0</v>
      </c>
      <c r="AJ39" s="60">
        <f t="shared" si="19"/>
        <v>4952</v>
      </c>
      <c r="AK39" s="60">
        <f t="shared" si="20"/>
        <v>4911</v>
      </c>
      <c r="AL39" s="60">
        <f t="shared" si="21"/>
        <v>4870</v>
      </c>
      <c r="AM39" s="60">
        <f t="shared" si="22"/>
        <v>4828</v>
      </c>
      <c r="AN39" s="60">
        <f t="shared" si="23"/>
        <v>4786</v>
      </c>
      <c r="AO39" s="60">
        <f t="shared" si="24"/>
        <v>4744</v>
      </c>
      <c r="AP39" s="60">
        <f t="shared" si="25"/>
        <v>4702</v>
      </c>
      <c r="AQ39" s="27" t="s">
        <v>50</v>
      </c>
      <c r="AR39" s="25" t="s">
        <v>38</v>
      </c>
      <c r="AS39" s="25" t="s">
        <v>131</v>
      </c>
      <c r="AT39" s="29" t="s">
        <v>25</v>
      </c>
      <c r="AU39" s="2">
        <v>6221120</v>
      </c>
      <c r="AV39" s="61">
        <f t="shared" si="26"/>
        <v>0</v>
      </c>
      <c r="AW39" s="61">
        <f t="shared" si="27"/>
        <v>0</v>
      </c>
      <c r="AX39" s="61">
        <f t="shared" si="28"/>
        <v>6221120</v>
      </c>
      <c r="AY39" s="62">
        <f t="shared" si="29"/>
        <v>0</v>
      </c>
      <c r="AZ39" s="61">
        <f t="shared" si="30"/>
        <v>6221120</v>
      </c>
    </row>
    <row r="40" spans="1:52" ht="60">
      <c r="A40" s="1">
        <v>462</v>
      </c>
      <c r="B40" s="21" t="s">
        <v>71</v>
      </c>
      <c r="C40" s="22" t="s">
        <v>72</v>
      </c>
      <c r="D40" s="23" t="s">
        <v>47</v>
      </c>
      <c r="E40" s="31">
        <v>25</v>
      </c>
      <c r="F40" s="25" t="s">
        <v>32</v>
      </c>
      <c r="G40" s="25"/>
      <c r="H40" s="25"/>
      <c r="I40" s="25">
        <v>1</v>
      </c>
      <c r="J40" s="26" t="s">
        <v>48</v>
      </c>
      <c r="K40" s="27" t="s">
        <v>34</v>
      </c>
      <c r="L40" s="27" t="s">
        <v>35</v>
      </c>
      <c r="M40" s="28" t="s">
        <v>73</v>
      </c>
      <c r="N40" s="28">
        <v>3999</v>
      </c>
      <c r="O40" s="59">
        <f t="shared" ref="O40:U40" si="60">ROUND(N40*O$3,0)</f>
        <v>3973</v>
      </c>
      <c r="P40" s="59">
        <f t="shared" si="60"/>
        <v>3940</v>
      </c>
      <c r="Q40" s="59">
        <f t="shared" si="60"/>
        <v>3907</v>
      </c>
      <c r="R40" s="59">
        <f t="shared" si="60"/>
        <v>3874</v>
      </c>
      <c r="S40" s="59">
        <f t="shared" si="60"/>
        <v>3841</v>
      </c>
      <c r="T40" s="59">
        <f t="shared" si="60"/>
        <v>3808</v>
      </c>
      <c r="U40" s="59">
        <f t="shared" si="60"/>
        <v>3774</v>
      </c>
      <c r="V40" s="60">
        <f t="shared" si="5"/>
        <v>0</v>
      </c>
      <c r="W40" s="60">
        <f t="shared" si="6"/>
        <v>0</v>
      </c>
      <c r="X40" s="60">
        <f t="shared" si="7"/>
        <v>0</v>
      </c>
      <c r="Y40" s="60">
        <f t="shared" si="8"/>
        <v>0</v>
      </c>
      <c r="Z40" s="60">
        <f t="shared" si="9"/>
        <v>0</v>
      </c>
      <c r="AA40" s="60">
        <f t="shared" si="10"/>
        <v>0</v>
      </c>
      <c r="AB40" s="60">
        <f t="shared" si="11"/>
        <v>0</v>
      </c>
      <c r="AC40" s="59">
        <f t="shared" si="12"/>
        <v>0</v>
      </c>
      <c r="AD40" s="59">
        <f t="shared" si="13"/>
        <v>0</v>
      </c>
      <c r="AE40" s="59">
        <f t="shared" si="14"/>
        <v>0</v>
      </c>
      <c r="AF40" s="59">
        <f t="shared" si="15"/>
        <v>0</v>
      </c>
      <c r="AG40" s="59">
        <f t="shared" si="16"/>
        <v>0</v>
      </c>
      <c r="AH40" s="59">
        <f t="shared" si="17"/>
        <v>0</v>
      </c>
      <c r="AI40" s="59">
        <f t="shared" si="18"/>
        <v>0</v>
      </c>
      <c r="AJ40" s="60">
        <f t="shared" si="19"/>
        <v>3973</v>
      </c>
      <c r="AK40" s="60">
        <f t="shared" si="20"/>
        <v>3940</v>
      </c>
      <c r="AL40" s="60">
        <f t="shared" si="21"/>
        <v>3907</v>
      </c>
      <c r="AM40" s="60">
        <f t="shared" si="22"/>
        <v>3874</v>
      </c>
      <c r="AN40" s="60">
        <f t="shared" si="23"/>
        <v>3841</v>
      </c>
      <c r="AO40" s="60">
        <f t="shared" si="24"/>
        <v>3808</v>
      </c>
      <c r="AP40" s="60">
        <f t="shared" si="25"/>
        <v>3774</v>
      </c>
      <c r="AQ40" s="27" t="s">
        <v>50</v>
      </c>
      <c r="AR40" s="25" t="s">
        <v>23</v>
      </c>
      <c r="AS40" s="25" t="s">
        <v>73</v>
      </c>
      <c r="AT40" s="29" t="s">
        <v>60</v>
      </c>
      <c r="AU40" s="2">
        <v>5388860</v>
      </c>
      <c r="AV40" s="61">
        <f t="shared" si="26"/>
        <v>0</v>
      </c>
      <c r="AW40" s="61">
        <f t="shared" si="27"/>
        <v>0</v>
      </c>
      <c r="AX40" s="61">
        <f t="shared" si="28"/>
        <v>5388860</v>
      </c>
      <c r="AY40" s="62">
        <f t="shared" si="29"/>
        <v>0</v>
      </c>
      <c r="AZ40" s="61">
        <f t="shared" si="30"/>
        <v>5388860</v>
      </c>
    </row>
    <row r="41" spans="1:52" ht="60">
      <c r="A41" s="1">
        <v>29</v>
      </c>
      <c r="B41" s="21" t="s">
        <v>93</v>
      </c>
      <c r="C41" s="22" t="s">
        <v>94</v>
      </c>
      <c r="D41" s="30" t="s">
        <v>82</v>
      </c>
      <c r="E41" s="31">
        <v>25</v>
      </c>
      <c r="F41" s="25" t="s">
        <v>32</v>
      </c>
      <c r="G41" s="25"/>
      <c r="H41" s="25"/>
      <c r="I41" s="25">
        <v>1</v>
      </c>
      <c r="J41" s="26" t="s">
        <v>48</v>
      </c>
      <c r="K41" s="27" t="s">
        <v>34</v>
      </c>
      <c r="L41" s="27" t="s">
        <v>35</v>
      </c>
      <c r="M41" s="28" t="s">
        <v>105</v>
      </c>
      <c r="N41" s="28">
        <v>2595</v>
      </c>
      <c r="O41" s="59">
        <f t="shared" ref="O41:U41" si="61">ROUND(N41*O$3,0)</f>
        <v>2578</v>
      </c>
      <c r="P41" s="59">
        <f t="shared" si="61"/>
        <v>2556</v>
      </c>
      <c r="Q41" s="59">
        <f t="shared" si="61"/>
        <v>2534</v>
      </c>
      <c r="R41" s="59">
        <f t="shared" si="61"/>
        <v>2512</v>
      </c>
      <c r="S41" s="59">
        <f t="shared" si="61"/>
        <v>2490</v>
      </c>
      <c r="T41" s="59">
        <f t="shared" si="61"/>
        <v>2468</v>
      </c>
      <c r="U41" s="59">
        <f t="shared" si="61"/>
        <v>2446</v>
      </c>
      <c r="V41" s="60">
        <f t="shared" si="5"/>
        <v>0</v>
      </c>
      <c r="W41" s="60">
        <f t="shared" si="6"/>
        <v>0</v>
      </c>
      <c r="X41" s="60">
        <f t="shared" si="7"/>
        <v>0</v>
      </c>
      <c r="Y41" s="60">
        <f t="shared" si="8"/>
        <v>0</v>
      </c>
      <c r="Z41" s="60">
        <f t="shared" si="9"/>
        <v>0</v>
      </c>
      <c r="AA41" s="60">
        <f t="shared" si="10"/>
        <v>0</v>
      </c>
      <c r="AB41" s="60">
        <f t="shared" si="11"/>
        <v>0</v>
      </c>
      <c r="AC41" s="59">
        <f t="shared" si="12"/>
        <v>0</v>
      </c>
      <c r="AD41" s="59">
        <f t="shared" si="13"/>
        <v>0</v>
      </c>
      <c r="AE41" s="59">
        <f t="shared" si="14"/>
        <v>0</v>
      </c>
      <c r="AF41" s="59">
        <f t="shared" si="15"/>
        <v>0</v>
      </c>
      <c r="AG41" s="59">
        <f t="shared" si="16"/>
        <v>0</v>
      </c>
      <c r="AH41" s="59">
        <f t="shared" si="17"/>
        <v>0</v>
      </c>
      <c r="AI41" s="59">
        <f t="shared" si="18"/>
        <v>0</v>
      </c>
      <c r="AJ41" s="60">
        <f t="shared" si="19"/>
        <v>2578</v>
      </c>
      <c r="AK41" s="60">
        <f t="shared" si="20"/>
        <v>2556</v>
      </c>
      <c r="AL41" s="60">
        <f t="shared" si="21"/>
        <v>2534</v>
      </c>
      <c r="AM41" s="60">
        <f t="shared" si="22"/>
        <v>2512</v>
      </c>
      <c r="AN41" s="60">
        <f t="shared" si="23"/>
        <v>2490</v>
      </c>
      <c r="AO41" s="60">
        <f t="shared" si="24"/>
        <v>2468</v>
      </c>
      <c r="AP41" s="60">
        <f t="shared" si="25"/>
        <v>2446</v>
      </c>
      <c r="AQ41" s="27" t="s">
        <v>50</v>
      </c>
      <c r="AR41" s="25" t="s">
        <v>38</v>
      </c>
      <c r="AS41" s="25" t="s">
        <v>100</v>
      </c>
      <c r="AT41" s="29" t="s">
        <v>25</v>
      </c>
      <c r="AU41" s="2">
        <v>3622500</v>
      </c>
      <c r="AV41" s="61">
        <f t="shared" si="26"/>
        <v>0</v>
      </c>
      <c r="AW41" s="61">
        <f t="shared" si="27"/>
        <v>0</v>
      </c>
      <c r="AX41" s="61">
        <f t="shared" si="28"/>
        <v>3622500</v>
      </c>
      <c r="AY41" s="62">
        <f t="shared" si="29"/>
        <v>0</v>
      </c>
      <c r="AZ41" s="61">
        <f t="shared" si="30"/>
        <v>3622500</v>
      </c>
    </row>
    <row r="42" spans="1:52" ht="60">
      <c r="A42" s="1">
        <v>133</v>
      </c>
      <c r="B42" s="21" t="s">
        <v>213</v>
      </c>
      <c r="C42" s="22" t="s">
        <v>214</v>
      </c>
      <c r="D42" s="23" t="s">
        <v>16</v>
      </c>
      <c r="E42" s="31">
        <v>25</v>
      </c>
      <c r="F42" s="25" t="s">
        <v>32</v>
      </c>
      <c r="G42" s="25"/>
      <c r="H42" s="25"/>
      <c r="I42" s="25">
        <v>1</v>
      </c>
      <c r="J42" s="26" t="s">
        <v>48</v>
      </c>
      <c r="K42" s="27" t="s">
        <v>34</v>
      </c>
      <c r="L42" s="27" t="s">
        <v>35</v>
      </c>
      <c r="M42" s="28" t="s">
        <v>429</v>
      </c>
      <c r="N42" s="28">
        <v>3196</v>
      </c>
      <c r="O42" s="59">
        <f t="shared" ref="O42:U42" si="62">ROUND(N42*O$3,0)</f>
        <v>3175</v>
      </c>
      <c r="P42" s="59">
        <f t="shared" si="62"/>
        <v>3148</v>
      </c>
      <c r="Q42" s="59">
        <f t="shared" si="62"/>
        <v>3121</v>
      </c>
      <c r="R42" s="59">
        <f t="shared" si="62"/>
        <v>3094</v>
      </c>
      <c r="S42" s="59">
        <f t="shared" si="62"/>
        <v>3067</v>
      </c>
      <c r="T42" s="59">
        <f t="shared" si="62"/>
        <v>3040</v>
      </c>
      <c r="U42" s="59">
        <f t="shared" si="62"/>
        <v>3013</v>
      </c>
      <c r="V42" s="60">
        <f t="shared" si="5"/>
        <v>0</v>
      </c>
      <c r="W42" s="60">
        <f t="shared" si="6"/>
        <v>0</v>
      </c>
      <c r="X42" s="60">
        <f t="shared" si="7"/>
        <v>0</v>
      </c>
      <c r="Y42" s="60">
        <f t="shared" si="8"/>
        <v>0</v>
      </c>
      <c r="Z42" s="60">
        <f t="shared" si="9"/>
        <v>0</v>
      </c>
      <c r="AA42" s="60">
        <f t="shared" si="10"/>
        <v>0</v>
      </c>
      <c r="AB42" s="60">
        <f t="shared" si="11"/>
        <v>0</v>
      </c>
      <c r="AC42" s="59">
        <f t="shared" si="12"/>
        <v>0</v>
      </c>
      <c r="AD42" s="59">
        <f t="shared" si="13"/>
        <v>0</v>
      </c>
      <c r="AE42" s="59">
        <f t="shared" si="14"/>
        <v>0</v>
      </c>
      <c r="AF42" s="59">
        <f t="shared" si="15"/>
        <v>0</v>
      </c>
      <c r="AG42" s="59">
        <f t="shared" si="16"/>
        <v>0</v>
      </c>
      <c r="AH42" s="59">
        <f t="shared" si="17"/>
        <v>0</v>
      </c>
      <c r="AI42" s="59">
        <f t="shared" si="18"/>
        <v>0</v>
      </c>
      <c r="AJ42" s="60">
        <f t="shared" si="19"/>
        <v>3175</v>
      </c>
      <c r="AK42" s="60">
        <f t="shared" si="20"/>
        <v>3148</v>
      </c>
      <c r="AL42" s="60">
        <f t="shared" si="21"/>
        <v>3121</v>
      </c>
      <c r="AM42" s="60">
        <f t="shared" si="22"/>
        <v>3094</v>
      </c>
      <c r="AN42" s="60">
        <f t="shared" si="23"/>
        <v>3067</v>
      </c>
      <c r="AO42" s="60">
        <f t="shared" si="24"/>
        <v>3040</v>
      </c>
      <c r="AP42" s="60">
        <f t="shared" si="25"/>
        <v>3013</v>
      </c>
      <c r="AQ42" s="27" t="s">
        <v>50</v>
      </c>
      <c r="AR42" s="25" t="s">
        <v>38</v>
      </c>
      <c r="AS42" s="25" t="s">
        <v>215</v>
      </c>
      <c r="AT42" s="29" t="s">
        <v>25</v>
      </c>
      <c r="AU42" s="2">
        <v>29802540</v>
      </c>
      <c r="AV42" s="61">
        <f t="shared" si="26"/>
        <v>0</v>
      </c>
      <c r="AW42" s="61">
        <f t="shared" si="27"/>
        <v>0</v>
      </c>
      <c r="AX42" s="61">
        <f t="shared" si="28"/>
        <v>29802540</v>
      </c>
      <c r="AY42" s="62">
        <f t="shared" si="29"/>
        <v>0</v>
      </c>
      <c r="AZ42" s="61">
        <f t="shared" si="30"/>
        <v>29802540</v>
      </c>
    </row>
    <row r="43" spans="1:52" ht="60">
      <c r="A43" s="1">
        <v>361</v>
      </c>
      <c r="B43" s="21" t="s">
        <v>53</v>
      </c>
      <c r="C43" s="22" t="s">
        <v>54</v>
      </c>
      <c r="D43" s="23" t="s">
        <v>47</v>
      </c>
      <c r="E43" s="31">
        <v>25</v>
      </c>
      <c r="F43" s="25" t="s">
        <v>32</v>
      </c>
      <c r="G43" s="25"/>
      <c r="H43" s="25"/>
      <c r="I43" s="25">
        <v>1</v>
      </c>
      <c r="J43" s="26" t="s">
        <v>48</v>
      </c>
      <c r="K43" s="27" t="s">
        <v>34</v>
      </c>
      <c r="L43" s="27" t="s">
        <v>35</v>
      </c>
      <c r="M43" s="28" t="s">
        <v>55</v>
      </c>
      <c r="N43" s="28">
        <v>5382</v>
      </c>
      <c r="O43" s="59">
        <f t="shared" ref="O43:U43" si="63">ROUND(N43*O$3,0)</f>
        <v>5347</v>
      </c>
      <c r="P43" s="59">
        <f t="shared" si="63"/>
        <v>5302</v>
      </c>
      <c r="Q43" s="59">
        <f t="shared" si="63"/>
        <v>5257</v>
      </c>
      <c r="R43" s="59">
        <f t="shared" si="63"/>
        <v>5212</v>
      </c>
      <c r="S43" s="59">
        <f t="shared" si="63"/>
        <v>5167</v>
      </c>
      <c r="T43" s="59">
        <f t="shared" si="63"/>
        <v>5122</v>
      </c>
      <c r="U43" s="59">
        <f t="shared" si="63"/>
        <v>5076</v>
      </c>
      <c r="V43" s="60">
        <f t="shared" si="5"/>
        <v>0</v>
      </c>
      <c r="W43" s="60">
        <f t="shared" si="6"/>
        <v>0</v>
      </c>
      <c r="X43" s="60">
        <f t="shared" si="7"/>
        <v>0</v>
      </c>
      <c r="Y43" s="60">
        <f t="shared" si="8"/>
        <v>0</v>
      </c>
      <c r="Z43" s="60">
        <f t="shared" si="9"/>
        <v>0</v>
      </c>
      <c r="AA43" s="60">
        <f t="shared" si="10"/>
        <v>0</v>
      </c>
      <c r="AB43" s="60">
        <f t="shared" si="11"/>
        <v>0</v>
      </c>
      <c r="AC43" s="59">
        <f t="shared" si="12"/>
        <v>0</v>
      </c>
      <c r="AD43" s="59">
        <f t="shared" si="13"/>
        <v>0</v>
      </c>
      <c r="AE43" s="59">
        <f t="shared" si="14"/>
        <v>0</v>
      </c>
      <c r="AF43" s="59">
        <f t="shared" si="15"/>
        <v>0</v>
      </c>
      <c r="AG43" s="59">
        <f t="shared" si="16"/>
        <v>0</v>
      </c>
      <c r="AH43" s="59">
        <f t="shared" si="17"/>
        <v>0</v>
      </c>
      <c r="AI43" s="59">
        <f t="shared" si="18"/>
        <v>0</v>
      </c>
      <c r="AJ43" s="60">
        <f t="shared" si="19"/>
        <v>5347</v>
      </c>
      <c r="AK43" s="60">
        <f t="shared" si="20"/>
        <v>5302</v>
      </c>
      <c r="AL43" s="60">
        <f t="shared" si="21"/>
        <v>5257</v>
      </c>
      <c r="AM43" s="60">
        <f t="shared" si="22"/>
        <v>5212</v>
      </c>
      <c r="AN43" s="60">
        <f t="shared" si="23"/>
        <v>5167</v>
      </c>
      <c r="AO43" s="60">
        <f t="shared" si="24"/>
        <v>5122</v>
      </c>
      <c r="AP43" s="60">
        <f t="shared" si="25"/>
        <v>5076</v>
      </c>
      <c r="AQ43" s="27" t="s">
        <v>50</v>
      </c>
      <c r="AR43" s="25" t="s">
        <v>23</v>
      </c>
      <c r="AS43" s="25" t="s">
        <v>56</v>
      </c>
      <c r="AT43" s="29" t="s">
        <v>52</v>
      </c>
      <c r="AU43" s="2">
        <v>5823022.222222222</v>
      </c>
      <c r="AV43" s="61">
        <f t="shared" si="26"/>
        <v>0</v>
      </c>
      <c r="AW43" s="61">
        <f t="shared" si="27"/>
        <v>0</v>
      </c>
      <c r="AX43" s="61">
        <f t="shared" si="28"/>
        <v>5823022.222222222</v>
      </c>
      <c r="AY43" s="62">
        <f t="shared" si="29"/>
        <v>0</v>
      </c>
      <c r="AZ43" s="61">
        <f t="shared" si="30"/>
        <v>5823022.222222222</v>
      </c>
    </row>
    <row r="44" spans="1:52" ht="60">
      <c r="A44" s="1">
        <v>47</v>
      </c>
      <c r="B44" s="21" t="s">
        <v>209</v>
      </c>
      <c r="C44" s="22" t="s">
        <v>210</v>
      </c>
      <c r="D44" s="34" t="s">
        <v>180</v>
      </c>
      <c r="E44" s="31">
        <v>25</v>
      </c>
      <c r="F44" s="25" t="s">
        <v>32</v>
      </c>
      <c r="G44" s="25"/>
      <c r="H44" s="25"/>
      <c r="I44" s="25">
        <v>1</v>
      </c>
      <c r="J44" s="26" t="s">
        <v>48</v>
      </c>
      <c r="K44" s="27" t="s">
        <v>34</v>
      </c>
      <c r="L44" s="27" t="s">
        <v>35</v>
      </c>
      <c r="M44" s="28" t="s">
        <v>499</v>
      </c>
      <c r="N44" s="28">
        <v>18814</v>
      </c>
      <c r="O44" s="59">
        <f t="shared" ref="O44:U44" si="64">ROUND(N44*O$3,0)</f>
        <v>18691</v>
      </c>
      <c r="P44" s="59">
        <f t="shared" si="64"/>
        <v>18535</v>
      </c>
      <c r="Q44" s="59">
        <f t="shared" si="64"/>
        <v>18379</v>
      </c>
      <c r="R44" s="59">
        <f t="shared" si="64"/>
        <v>18222</v>
      </c>
      <c r="S44" s="59">
        <f t="shared" si="64"/>
        <v>18065</v>
      </c>
      <c r="T44" s="59">
        <f t="shared" si="64"/>
        <v>17908</v>
      </c>
      <c r="U44" s="59">
        <f t="shared" si="64"/>
        <v>17748</v>
      </c>
      <c r="V44" s="60">
        <f t="shared" si="5"/>
        <v>0</v>
      </c>
      <c r="W44" s="60">
        <f t="shared" si="6"/>
        <v>0</v>
      </c>
      <c r="X44" s="60">
        <f t="shared" si="7"/>
        <v>0</v>
      </c>
      <c r="Y44" s="60">
        <f t="shared" si="8"/>
        <v>0</v>
      </c>
      <c r="Z44" s="60">
        <f t="shared" si="9"/>
        <v>0</v>
      </c>
      <c r="AA44" s="60">
        <f t="shared" si="10"/>
        <v>0</v>
      </c>
      <c r="AB44" s="60">
        <f t="shared" si="11"/>
        <v>0</v>
      </c>
      <c r="AC44" s="59">
        <f t="shared" si="12"/>
        <v>0</v>
      </c>
      <c r="AD44" s="59">
        <f t="shared" si="13"/>
        <v>0</v>
      </c>
      <c r="AE44" s="59">
        <f t="shared" si="14"/>
        <v>0</v>
      </c>
      <c r="AF44" s="59">
        <f t="shared" si="15"/>
        <v>0</v>
      </c>
      <c r="AG44" s="59">
        <f t="shared" si="16"/>
        <v>0</v>
      </c>
      <c r="AH44" s="59">
        <f t="shared" si="17"/>
        <v>0</v>
      </c>
      <c r="AI44" s="59">
        <f t="shared" si="18"/>
        <v>0</v>
      </c>
      <c r="AJ44" s="60">
        <f t="shared" si="19"/>
        <v>18691</v>
      </c>
      <c r="AK44" s="60">
        <f t="shared" si="20"/>
        <v>18535</v>
      </c>
      <c r="AL44" s="60">
        <f t="shared" si="21"/>
        <v>18379</v>
      </c>
      <c r="AM44" s="60">
        <f t="shared" si="22"/>
        <v>18222</v>
      </c>
      <c r="AN44" s="60">
        <f t="shared" si="23"/>
        <v>18065</v>
      </c>
      <c r="AO44" s="60">
        <f t="shared" si="24"/>
        <v>17908</v>
      </c>
      <c r="AP44" s="60">
        <f t="shared" si="25"/>
        <v>17748</v>
      </c>
      <c r="AQ44" s="27" t="s">
        <v>50</v>
      </c>
      <c r="AR44" s="25" t="s">
        <v>38</v>
      </c>
      <c r="AS44" s="25" t="s">
        <v>131</v>
      </c>
      <c r="AT44" s="29" t="s">
        <v>25</v>
      </c>
      <c r="AU44" s="2">
        <v>44334492</v>
      </c>
      <c r="AV44" s="61">
        <f t="shared" si="26"/>
        <v>0</v>
      </c>
      <c r="AW44" s="61">
        <f t="shared" si="27"/>
        <v>0</v>
      </c>
      <c r="AX44" s="61">
        <f t="shared" si="28"/>
        <v>44334492</v>
      </c>
      <c r="AY44" s="62">
        <f t="shared" si="29"/>
        <v>0</v>
      </c>
      <c r="AZ44" s="61">
        <f t="shared" si="30"/>
        <v>44334492</v>
      </c>
    </row>
    <row r="45" spans="1:52" ht="60">
      <c r="A45" s="1">
        <v>90</v>
      </c>
      <c r="B45" s="21" t="s">
        <v>132</v>
      </c>
      <c r="C45" s="22" t="s">
        <v>133</v>
      </c>
      <c r="D45" s="23" t="s">
        <v>47</v>
      </c>
      <c r="E45" s="31">
        <v>25</v>
      </c>
      <c r="F45" s="25" t="s">
        <v>32</v>
      </c>
      <c r="G45" s="25"/>
      <c r="H45" s="25"/>
      <c r="I45" s="25">
        <v>1</v>
      </c>
      <c r="J45" s="26" t="s">
        <v>48</v>
      </c>
      <c r="K45" s="27" t="s">
        <v>34</v>
      </c>
      <c r="L45" s="27" t="s">
        <v>35</v>
      </c>
      <c r="M45" s="28" t="s">
        <v>134</v>
      </c>
      <c r="N45" s="28">
        <v>2740</v>
      </c>
      <c r="O45" s="59">
        <f t="shared" ref="O45:U45" si="65">ROUND(N45*O$3,0)</f>
        <v>2722</v>
      </c>
      <c r="P45" s="59">
        <f t="shared" si="65"/>
        <v>2699</v>
      </c>
      <c r="Q45" s="59">
        <f t="shared" si="65"/>
        <v>2676</v>
      </c>
      <c r="R45" s="59">
        <f t="shared" si="65"/>
        <v>2653</v>
      </c>
      <c r="S45" s="59">
        <f t="shared" si="65"/>
        <v>2630</v>
      </c>
      <c r="T45" s="59">
        <f t="shared" si="65"/>
        <v>2607</v>
      </c>
      <c r="U45" s="59">
        <f t="shared" si="65"/>
        <v>2584</v>
      </c>
      <c r="V45" s="60">
        <f t="shared" si="5"/>
        <v>0</v>
      </c>
      <c r="W45" s="60">
        <f t="shared" si="6"/>
        <v>0</v>
      </c>
      <c r="X45" s="60">
        <f t="shared" si="7"/>
        <v>0</v>
      </c>
      <c r="Y45" s="60">
        <f t="shared" si="8"/>
        <v>0</v>
      </c>
      <c r="Z45" s="60">
        <f t="shared" si="9"/>
        <v>0</v>
      </c>
      <c r="AA45" s="60">
        <f t="shared" si="10"/>
        <v>0</v>
      </c>
      <c r="AB45" s="60">
        <f t="shared" si="11"/>
        <v>0</v>
      </c>
      <c r="AC45" s="59">
        <f t="shared" si="12"/>
        <v>0</v>
      </c>
      <c r="AD45" s="59">
        <f t="shared" si="13"/>
        <v>0</v>
      </c>
      <c r="AE45" s="59">
        <f t="shared" si="14"/>
        <v>0</v>
      </c>
      <c r="AF45" s="59">
        <f t="shared" si="15"/>
        <v>0</v>
      </c>
      <c r="AG45" s="59">
        <f t="shared" si="16"/>
        <v>0</v>
      </c>
      <c r="AH45" s="59">
        <f t="shared" si="17"/>
        <v>0</v>
      </c>
      <c r="AI45" s="59">
        <f t="shared" si="18"/>
        <v>0</v>
      </c>
      <c r="AJ45" s="60">
        <f t="shared" si="19"/>
        <v>2722</v>
      </c>
      <c r="AK45" s="60">
        <f t="shared" si="20"/>
        <v>2699</v>
      </c>
      <c r="AL45" s="60">
        <f t="shared" si="21"/>
        <v>2676</v>
      </c>
      <c r="AM45" s="60">
        <f t="shared" si="22"/>
        <v>2653</v>
      </c>
      <c r="AN45" s="60">
        <f t="shared" si="23"/>
        <v>2630</v>
      </c>
      <c r="AO45" s="60">
        <f t="shared" si="24"/>
        <v>2607</v>
      </c>
      <c r="AP45" s="60">
        <f t="shared" si="25"/>
        <v>2584</v>
      </c>
      <c r="AQ45" s="27" t="s">
        <v>50</v>
      </c>
      <c r="AR45" s="25" t="s">
        <v>38</v>
      </c>
      <c r="AS45" s="25" t="s">
        <v>64</v>
      </c>
      <c r="AT45" s="29" t="s">
        <v>25</v>
      </c>
      <c r="AU45" s="2">
        <v>7638700</v>
      </c>
      <c r="AV45" s="61">
        <f t="shared" si="26"/>
        <v>0</v>
      </c>
      <c r="AW45" s="61">
        <f t="shared" si="27"/>
        <v>0</v>
      </c>
      <c r="AX45" s="61">
        <f t="shared" si="28"/>
        <v>7638700</v>
      </c>
      <c r="AY45" s="62">
        <f t="shared" si="29"/>
        <v>0</v>
      </c>
      <c r="AZ45" s="61">
        <f t="shared" si="30"/>
        <v>7638700</v>
      </c>
    </row>
    <row r="46" spans="1:52" ht="60">
      <c r="A46" s="1">
        <v>1</v>
      </c>
      <c r="B46" s="21" t="s">
        <v>74</v>
      </c>
      <c r="C46" s="22" t="s">
        <v>75</v>
      </c>
      <c r="D46" s="23" t="s">
        <v>47</v>
      </c>
      <c r="E46" s="31">
        <v>25</v>
      </c>
      <c r="F46" s="25" t="s">
        <v>32</v>
      </c>
      <c r="G46" s="25"/>
      <c r="H46" s="25"/>
      <c r="I46" s="25">
        <v>1</v>
      </c>
      <c r="J46" s="26" t="s">
        <v>48</v>
      </c>
      <c r="K46" s="27" t="s">
        <v>34</v>
      </c>
      <c r="L46" s="27" t="s">
        <v>35</v>
      </c>
      <c r="M46" s="28" t="s">
        <v>76</v>
      </c>
      <c r="N46" s="28">
        <v>2294</v>
      </c>
      <c r="O46" s="59">
        <f t="shared" ref="O46:U46" si="66">ROUND(N46*O$3,0)</f>
        <v>2279</v>
      </c>
      <c r="P46" s="59">
        <f t="shared" si="66"/>
        <v>2260</v>
      </c>
      <c r="Q46" s="59">
        <f t="shared" si="66"/>
        <v>2241</v>
      </c>
      <c r="R46" s="59">
        <f t="shared" si="66"/>
        <v>2222</v>
      </c>
      <c r="S46" s="59">
        <f t="shared" si="66"/>
        <v>2203</v>
      </c>
      <c r="T46" s="59">
        <f t="shared" si="66"/>
        <v>2184</v>
      </c>
      <c r="U46" s="59">
        <f t="shared" si="66"/>
        <v>2164</v>
      </c>
      <c r="V46" s="60">
        <f t="shared" si="5"/>
        <v>0</v>
      </c>
      <c r="W46" s="60">
        <f t="shared" si="6"/>
        <v>0</v>
      </c>
      <c r="X46" s="60">
        <f t="shared" si="7"/>
        <v>0</v>
      </c>
      <c r="Y46" s="60">
        <f t="shared" si="8"/>
        <v>0</v>
      </c>
      <c r="Z46" s="60">
        <f t="shared" si="9"/>
        <v>0</v>
      </c>
      <c r="AA46" s="60">
        <f t="shared" si="10"/>
        <v>0</v>
      </c>
      <c r="AB46" s="60">
        <f t="shared" si="11"/>
        <v>0</v>
      </c>
      <c r="AC46" s="59">
        <f t="shared" si="12"/>
        <v>0</v>
      </c>
      <c r="AD46" s="59">
        <f t="shared" si="13"/>
        <v>0</v>
      </c>
      <c r="AE46" s="59">
        <f t="shared" si="14"/>
        <v>0</v>
      </c>
      <c r="AF46" s="59">
        <f t="shared" si="15"/>
        <v>0</v>
      </c>
      <c r="AG46" s="59">
        <f t="shared" si="16"/>
        <v>0</v>
      </c>
      <c r="AH46" s="59">
        <f t="shared" si="17"/>
        <v>0</v>
      </c>
      <c r="AI46" s="59">
        <f t="shared" si="18"/>
        <v>0</v>
      </c>
      <c r="AJ46" s="60">
        <f t="shared" si="19"/>
        <v>2279</v>
      </c>
      <c r="AK46" s="60">
        <f t="shared" si="20"/>
        <v>2260</v>
      </c>
      <c r="AL46" s="60">
        <f t="shared" si="21"/>
        <v>2241</v>
      </c>
      <c r="AM46" s="60">
        <f t="shared" si="22"/>
        <v>2222</v>
      </c>
      <c r="AN46" s="60">
        <f t="shared" si="23"/>
        <v>2203</v>
      </c>
      <c r="AO46" s="60">
        <f t="shared" si="24"/>
        <v>2184</v>
      </c>
      <c r="AP46" s="60">
        <f t="shared" si="25"/>
        <v>2164</v>
      </c>
      <c r="AQ46" s="27" t="s">
        <v>50</v>
      </c>
      <c r="AR46" s="25" t="s">
        <v>77</v>
      </c>
      <c r="AS46" s="25" t="s">
        <v>77</v>
      </c>
      <c r="AT46" s="29" t="s">
        <v>78</v>
      </c>
      <c r="AU46" s="2">
        <v>3381300</v>
      </c>
      <c r="AV46" s="61">
        <f t="shared" si="26"/>
        <v>0</v>
      </c>
      <c r="AW46" s="61">
        <f t="shared" si="27"/>
        <v>0</v>
      </c>
      <c r="AX46" s="61">
        <f t="shared" si="28"/>
        <v>3381300</v>
      </c>
      <c r="AY46" s="62">
        <f t="shared" si="29"/>
        <v>0</v>
      </c>
      <c r="AZ46" s="61">
        <f t="shared" si="30"/>
        <v>3381300</v>
      </c>
    </row>
    <row r="47" spans="1:52" ht="60">
      <c r="A47" s="1">
        <v>380</v>
      </c>
      <c r="B47" s="21" t="s">
        <v>175</v>
      </c>
      <c r="C47" s="22" t="s">
        <v>176</v>
      </c>
      <c r="D47" s="35" t="s">
        <v>42</v>
      </c>
      <c r="E47" s="31">
        <v>25</v>
      </c>
      <c r="F47" s="25" t="s">
        <v>32</v>
      </c>
      <c r="G47" s="25"/>
      <c r="H47" s="25"/>
      <c r="I47" s="25">
        <v>1</v>
      </c>
      <c r="J47" s="26" t="s">
        <v>48</v>
      </c>
      <c r="K47" s="27" t="s">
        <v>34</v>
      </c>
      <c r="L47" s="27" t="s">
        <v>35</v>
      </c>
      <c r="M47" s="28" t="s">
        <v>446</v>
      </c>
      <c r="N47" s="28">
        <v>35424</v>
      </c>
      <c r="O47" s="59">
        <f t="shared" ref="O47:U47" si="67">ROUND(N47*O$3,0)</f>
        <v>35193</v>
      </c>
      <c r="P47" s="59">
        <f t="shared" si="67"/>
        <v>34899</v>
      </c>
      <c r="Q47" s="59">
        <f t="shared" si="67"/>
        <v>34604</v>
      </c>
      <c r="R47" s="59">
        <f t="shared" si="67"/>
        <v>34309</v>
      </c>
      <c r="S47" s="59">
        <f t="shared" si="67"/>
        <v>34014</v>
      </c>
      <c r="T47" s="59">
        <f t="shared" si="67"/>
        <v>33718</v>
      </c>
      <c r="U47" s="59">
        <f t="shared" si="67"/>
        <v>33417</v>
      </c>
      <c r="V47" s="60">
        <f t="shared" si="5"/>
        <v>0</v>
      </c>
      <c r="W47" s="60">
        <f t="shared" si="6"/>
        <v>0</v>
      </c>
      <c r="X47" s="60">
        <f t="shared" si="7"/>
        <v>0</v>
      </c>
      <c r="Y47" s="60">
        <f t="shared" si="8"/>
        <v>0</v>
      </c>
      <c r="Z47" s="60">
        <f t="shared" si="9"/>
        <v>0</v>
      </c>
      <c r="AA47" s="60">
        <f t="shared" si="10"/>
        <v>0</v>
      </c>
      <c r="AB47" s="60">
        <f t="shared" si="11"/>
        <v>0</v>
      </c>
      <c r="AC47" s="59">
        <f t="shared" si="12"/>
        <v>0</v>
      </c>
      <c r="AD47" s="59">
        <f t="shared" si="13"/>
        <v>0</v>
      </c>
      <c r="AE47" s="59">
        <f t="shared" si="14"/>
        <v>0</v>
      </c>
      <c r="AF47" s="59">
        <f t="shared" si="15"/>
        <v>0</v>
      </c>
      <c r="AG47" s="59">
        <f t="shared" si="16"/>
        <v>0</v>
      </c>
      <c r="AH47" s="59">
        <f t="shared" si="17"/>
        <v>0</v>
      </c>
      <c r="AI47" s="59">
        <f t="shared" si="18"/>
        <v>0</v>
      </c>
      <c r="AJ47" s="60">
        <f t="shared" si="19"/>
        <v>35193</v>
      </c>
      <c r="AK47" s="60">
        <f t="shared" si="20"/>
        <v>34899</v>
      </c>
      <c r="AL47" s="60">
        <f t="shared" si="21"/>
        <v>34604</v>
      </c>
      <c r="AM47" s="60">
        <f t="shared" si="22"/>
        <v>34309</v>
      </c>
      <c r="AN47" s="60">
        <f t="shared" si="23"/>
        <v>34014</v>
      </c>
      <c r="AO47" s="60">
        <f t="shared" si="24"/>
        <v>33718</v>
      </c>
      <c r="AP47" s="60">
        <f t="shared" si="25"/>
        <v>33417</v>
      </c>
      <c r="AQ47" s="27" t="s">
        <v>50</v>
      </c>
      <c r="AR47" s="25" t="s">
        <v>23</v>
      </c>
      <c r="AS47" s="25" t="s">
        <v>51</v>
      </c>
      <c r="AT47" s="29" t="s">
        <v>52</v>
      </c>
      <c r="AU47" s="2">
        <v>31061000</v>
      </c>
      <c r="AV47" s="61">
        <f t="shared" si="26"/>
        <v>0</v>
      </c>
      <c r="AW47" s="61">
        <f t="shared" si="27"/>
        <v>0</v>
      </c>
      <c r="AX47" s="61">
        <f t="shared" si="28"/>
        <v>31061000</v>
      </c>
      <c r="AY47" s="62">
        <f t="shared" si="29"/>
        <v>0</v>
      </c>
      <c r="AZ47" s="61">
        <f t="shared" si="30"/>
        <v>31061000</v>
      </c>
    </row>
    <row r="48" spans="1:52" ht="60">
      <c r="A48" s="1">
        <v>272</v>
      </c>
      <c r="B48" s="21" t="s">
        <v>604</v>
      </c>
      <c r="C48" s="22" t="s">
        <v>605</v>
      </c>
      <c r="D48" s="30" t="s">
        <v>82</v>
      </c>
      <c r="E48" s="31">
        <v>25</v>
      </c>
      <c r="F48" s="25" t="s">
        <v>32</v>
      </c>
      <c r="G48" s="25"/>
      <c r="H48" s="25"/>
      <c r="I48" s="25">
        <v>1</v>
      </c>
      <c r="J48" s="26" t="s">
        <v>48</v>
      </c>
      <c r="K48" s="27" t="s">
        <v>34</v>
      </c>
      <c r="L48" s="27" t="s">
        <v>35</v>
      </c>
      <c r="M48" s="28" t="s">
        <v>606</v>
      </c>
      <c r="N48" s="28">
        <v>2184</v>
      </c>
      <c r="O48" s="59">
        <f t="shared" ref="O48:U48" si="68">ROUND(N48*O$3,0)</f>
        <v>2170</v>
      </c>
      <c r="P48" s="59">
        <f t="shared" si="68"/>
        <v>2152</v>
      </c>
      <c r="Q48" s="59">
        <f t="shared" si="68"/>
        <v>2134</v>
      </c>
      <c r="R48" s="59">
        <f t="shared" si="68"/>
        <v>2116</v>
      </c>
      <c r="S48" s="59">
        <f t="shared" si="68"/>
        <v>2098</v>
      </c>
      <c r="T48" s="59">
        <f t="shared" si="68"/>
        <v>2080</v>
      </c>
      <c r="U48" s="59">
        <f t="shared" si="68"/>
        <v>2061</v>
      </c>
      <c r="V48" s="60">
        <f t="shared" si="5"/>
        <v>0</v>
      </c>
      <c r="W48" s="60">
        <f t="shared" si="6"/>
        <v>0</v>
      </c>
      <c r="X48" s="60">
        <f t="shared" si="7"/>
        <v>0</v>
      </c>
      <c r="Y48" s="60">
        <f t="shared" si="8"/>
        <v>0</v>
      </c>
      <c r="Z48" s="60">
        <f t="shared" si="9"/>
        <v>0</v>
      </c>
      <c r="AA48" s="60">
        <f t="shared" si="10"/>
        <v>0</v>
      </c>
      <c r="AB48" s="60">
        <f t="shared" si="11"/>
        <v>0</v>
      </c>
      <c r="AC48" s="59">
        <f t="shared" si="12"/>
        <v>0</v>
      </c>
      <c r="AD48" s="59">
        <f t="shared" si="13"/>
        <v>0</v>
      </c>
      <c r="AE48" s="59">
        <f t="shared" si="14"/>
        <v>0</v>
      </c>
      <c r="AF48" s="59">
        <f t="shared" si="15"/>
        <v>0</v>
      </c>
      <c r="AG48" s="59">
        <f t="shared" si="16"/>
        <v>0</v>
      </c>
      <c r="AH48" s="59">
        <f t="shared" si="17"/>
        <v>0</v>
      </c>
      <c r="AI48" s="59">
        <f t="shared" si="18"/>
        <v>0</v>
      </c>
      <c r="AJ48" s="60">
        <f t="shared" si="19"/>
        <v>2170</v>
      </c>
      <c r="AK48" s="60">
        <f t="shared" si="20"/>
        <v>2152</v>
      </c>
      <c r="AL48" s="60">
        <f t="shared" si="21"/>
        <v>2134</v>
      </c>
      <c r="AM48" s="60">
        <f t="shared" si="22"/>
        <v>2116</v>
      </c>
      <c r="AN48" s="60">
        <f t="shared" si="23"/>
        <v>2098</v>
      </c>
      <c r="AO48" s="60">
        <f t="shared" si="24"/>
        <v>2080</v>
      </c>
      <c r="AP48" s="60">
        <f t="shared" si="25"/>
        <v>2061</v>
      </c>
      <c r="AQ48" s="27" t="s">
        <v>50</v>
      </c>
      <c r="AR48" s="25" t="s">
        <v>23</v>
      </c>
      <c r="AS48" s="25" t="s">
        <v>563</v>
      </c>
      <c r="AT48" s="29" t="s">
        <v>52</v>
      </c>
      <c r="AU48" s="2">
        <v>5572977.777777778</v>
      </c>
      <c r="AV48" s="61">
        <f t="shared" si="26"/>
        <v>0</v>
      </c>
      <c r="AW48" s="61">
        <f t="shared" si="27"/>
        <v>0</v>
      </c>
      <c r="AX48" s="61">
        <f t="shared" si="28"/>
        <v>5572977.777777778</v>
      </c>
      <c r="AY48" s="62">
        <f t="shared" si="29"/>
        <v>0</v>
      </c>
      <c r="AZ48" s="61">
        <f t="shared" si="30"/>
        <v>5572977.777777778</v>
      </c>
    </row>
    <row r="49" spans="1:52" ht="60">
      <c r="A49" s="1">
        <v>216</v>
      </c>
      <c r="B49" s="21" t="s">
        <v>66</v>
      </c>
      <c r="C49" s="22" t="s">
        <v>67</v>
      </c>
      <c r="D49" s="23" t="s">
        <v>16</v>
      </c>
      <c r="E49" s="31">
        <v>25</v>
      </c>
      <c r="F49" s="25" t="s">
        <v>32</v>
      </c>
      <c r="G49" s="25"/>
      <c r="H49" s="25"/>
      <c r="I49" s="25">
        <v>1</v>
      </c>
      <c r="J49" s="26" t="s">
        <v>48</v>
      </c>
      <c r="K49" s="27" t="s">
        <v>34</v>
      </c>
      <c r="L49" s="27" t="s">
        <v>35</v>
      </c>
      <c r="M49" s="28" t="s">
        <v>68</v>
      </c>
      <c r="N49" s="28">
        <v>3422</v>
      </c>
      <c r="O49" s="59">
        <f t="shared" ref="O49:U49" si="69">ROUND(N49*O$3,0)</f>
        <v>3400</v>
      </c>
      <c r="P49" s="59">
        <f t="shared" si="69"/>
        <v>3372</v>
      </c>
      <c r="Q49" s="59">
        <f t="shared" si="69"/>
        <v>3344</v>
      </c>
      <c r="R49" s="59">
        <f t="shared" si="69"/>
        <v>3315</v>
      </c>
      <c r="S49" s="59">
        <f t="shared" si="69"/>
        <v>3286</v>
      </c>
      <c r="T49" s="59">
        <f t="shared" si="69"/>
        <v>3257</v>
      </c>
      <c r="U49" s="59">
        <f t="shared" si="69"/>
        <v>3228</v>
      </c>
      <c r="V49" s="60">
        <f t="shared" si="5"/>
        <v>0</v>
      </c>
      <c r="W49" s="60">
        <f t="shared" si="6"/>
        <v>0</v>
      </c>
      <c r="X49" s="60">
        <f t="shared" si="7"/>
        <v>0</v>
      </c>
      <c r="Y49" s="60">
        <f t="shared" si="8"/>
        <v>0</v>
      </c>
      <c r="Z49" s="60">
        <f t="shared" si="9"/>
        <v>0</v>
      </c>
      <c r="AA49" s="60">
        <f t="shared" si="10"/>
        <v>0</v>
      </c>
      <c r="AB49" s="60">
        <f t="shared" si="11"/>
        <v>0</v>
      </c>
      <c r="AC49" s="59">
        <f t="shared" si="12"/>
        <v>0</v>
      </c>
      <c r="AD49" s="59">
        <f t="shared" si="13"/>
        <v>0</v>
      </c>
      <c r="AE49" s="59">
        <f t="shared" si="14"/>
        <v>0</v>
      </c>
      <c r="AF49" s="59">
        <f t="shared" si="15"/>
        <v>0</v>
      </c>
      <c r="AG49" s="59">
        <f t="shared" si="16"/>
        <v>0</v>
      </c>
      <c r="AH49" s="59">
        <f t="shared" si="17"/>
        <v>0</v>
      </c>
      <c r="AI49" s="59">
        <f t="shared" si="18"/>
        <v>0</v>
      </c>
      <c r="AJ49" s="60">
        <f t="shared" si="19"/>
        <v>3400</v>
      </c>
      <c r="AK49" s="60">
        <f t="shared" si="20"/>
        <v>3372</v>
      </c>
      <c r="AL49" s="60">
        <f t="shared" si="21"/>
        <v>3344</v>
      </c>
      <c r="AM49" s="60">
        <f t="shared" si="22"/>
        <v>3315</v>
      </c>
      <c r="AN49" s="60">
        <f t="shared" si="23"/>
        <v>3286</v>
      </c>
      <c r="AO49" s="60">
        <f t="shared" si="24"/>
        <v>3257</v>
      </c>
      <c r="AP49" s="60">
        <f t="shared" si="25"/>
        <v>3228</v>
      </c>
      <c r="AQ49" s="27" t="s">
        <v>50</v>
      </c>
      <c r="AR49" s="25" t="s">
        <v>23</v>
      </c>
      <c r="AS49" s="25" t="s">
        <v>69</v>
      </c>
      <c r="AT49" s="29" t="s">
        <v>25</v>
      </c>
      <c r="AU49" s="2">
        <v>11247333.333333336</v>
      </c>
      <c r="AV49" s="61">
        <f t="shared" si="26"/>
        <v>0</v>
      </c>
      <c r="AW49" s="61">
        <f t="shared" si="27"/>
        <v>0</v>
      </c>
      <c r="AX49" s="61">
        <f t="shared" si="28"/>
        <v>11247333.333333336</v>
      </c>
      <c r="AY49" s="62">
        <f t="shared" si="29"/>
        <v>0</v>
      </c>
      <c r="AZ49" s="61">
        <f t="shared" si="30"/>
        <v>11247333.333333336</v>
      </c>
    </row>
    <row r="50" spans="1:52" ht="60">
      <c r="A50" s="1">
        <v>211</v>
      </c>
      <c r="B50" s="21" t="s">
        <v>150</v>
      </c>
      <c r="C50" s="22" t="s">
        <v>151</v>
      </c>
      <c r="D50" s="30" t="s">
        <v>82</v>
      </c>
      <c r="E50" s="31">
        <v>25</v>
      </c>
      <c r="F50" s="25" t="s">
        <v>32</v>
      </c>
      <c r="G50" s="25"/>
      <c r="H50" s="25"/>
      <c r="I50" s="25">
        <v>1</v>
      </c>
      <c r="J50" s="26" t="s">
        <v>48</v>
      </c>
      <c r="K50" s="27" t="s">
        <v>34</v>
      </c>
      <c r="L50" s="27" t="s">
        <v>35</v>
      </c>
      <c r="M50" s="28" t="s">
        <v>188</v>
      </c>
      <c r="N50" s="28">
        <v>2006</v>
      </c>
      <c r="O50" s="59">
        <f t="shared" ref="O50:U50" si="70">ROUND(N50*O$3,0)</f>
        <v>1993</v>
      </c>
      <c r="P50" s="59">
        <f t="shared" si="70"/>
        <v>1976</v>
      </c>
      <c r="Q50" s="59">
        <f t="shared" si="70"/>
        <v>1959</v>
      </c>
      <c r="R50" s="59">
        <f t="shared" si="70"/>
        <v>1942</v>
      </c>
      <c r="S50" s="59">
        <f t="shared" si="70"/>
        <v>1925</v>
      </c>
      <c r="T50" s="59">
        <f t="shared" si="70"/>
        <v>1908</v>
      </c>
      <c r="U50" s="59">
        <f t="shared" si="70"/>
        <v>1891</v>
      </c>
      <c r="V50" s="60">
        <f t="shared" si="5"/>
        <v>0</v>
      </c>
      <c r="W50" s="60">
        <f t="shared" si="6"/>
        <v>0</v>
      </c>
      <c r="X50" s="60">
        <f t="shared" si="7"/>
        <v>0</v>
      </c>
      <c r="Y50" s="60">
        <f t="shared" si="8"/>
        <v>0</v>
      </c>
      <c r="Z50" s="60">
        <f t="shared" si="9"/>
        <v>0</v>
      </c>
      <c r="AA50" s="60">
        <f t="shared" si="10"/>
        <v>0</v>
      </c>
      <c r="AB50" s="60">
        <f t="shared" si="11"/>
        <v>0</v>
      </c>
      <c r="AC50" s="59">
        <f t="shared" si="12"/>
        <v>0</v>
      </c>
      <c r="AD50" s="59">
        <f t="shared" si="13"/>
        <v>0</v>
      </c>
      <c r="AE50" s="59">
        <f t="shared" si="14"/>
        <v>0</v>
      </c>
      <c r="AF50" s="59">
        <f t="shared" si="15"/>
        <v>0</v>
      </c>
      <c r="AG50" s="59">
        <f t="shared" si="16"/>
        <v>0</v>
      </c>
      <c r="AH50" s="59">
        <f t="shared" si="17"/>
        <v>0</v>
      </c>
      <c r="AI50" s="59">
        <f t="shared" si="18"/>
        <v>0</v>
      </c>
      <c r="AJ50" s="60">
        <f t="shared" si="19"/>
        <v>1993</v>
      </c>
      <c r="AK50" s="60">
        <f t="shared" si="20"/>
        <v>1976</v>
      </c>
      <c r="AL50" s="60">
        <f t="shared" si="21"/>
        <v>1959</v>
      </c>
      <c r="AM50" s="60">
        <f t="shared" si="22"/>
        <v>1942</v>
      </c>
      <c r="AN50" s="60">
        <f t="shared" si="23"/>
        <v>1925</v>
      </c>
      <c r="AO50" s="60">
        <f t="shared" si="24"/>
        <v>1908</v>
      </c>
      <c r="AP50" s="60">
        <f t="shared" si="25"/>
        <v>1891</v>
      </c>
      <c r="AQ50" s="27" t="s">
        <v>50</v>
      </c>
      <c r="AR50" s="25" t="s">
        <v>23</v>
      </c>
      <c r="AS50" s="25" t="s">
        <v>156</v>
      </c>
      <c r="AT50" s="29" t="s">
        <v>25</v>
      </c>
      <c r="AU50" s="2">
        <v>23409326</v>
      </c>
      <c r="AV50" s="61">
        <f t="shared" si="26"/>
        <v>0</v>
      </c>
      <c r="AW50" s="61">
        <f t="shared" si="27"/>
        <v>0</v>
      </c>
      <c r="AX50" s="61">
        <f t="shared" si="28"/>
        <v>23409326</v>
      </c>
      <c r="AY50" s="62">
        <f t="shared" si="29"/>
        <v>0</v>
      </c>
      <c r="AZ50" s="61">
        <f t="shared" si="30"/>
        <v>23409326</v>
      </c>
    </row>
    <row r="51" spans="1:52" ht="60">
      <c r="A51" s="1">
        <v>448</v>
      </c>
      <c r="B51" s="21" t="s">
        <v>477</v>
      </c>
      <c r="C51" s="22" t="s">
        <v>478</v>
      </c>
      <c r="D51" s="23" t="s">
        <v>47</v>
      </c>
      <c r="E51" s="24">
        <v>25</v>
      </c>
      <c r="F51" s="25" t="s">
        <v>32</v>
      </c>
      <c r="G51" s="25"/>
      <c r="H51" s="25"/>
      <c r="I51" s="25">
        <v>1</v>
      </c>
      <c r="J51" s="26" t="s">
        <v>48</v>
      </c>
      <c r="K51" s="27" t="s">
        <v>34</v>
      </c>
      <c r="L51" s="27" t="s">
        <v>35</v>
      </c>
      <c r="M51" s="28" t="s">
        <v>661</v>
      </c>
      <c r="N51" s="28">
        <v>81787</v>
      </c>
      <c r="O51" s="59">
        <f t="shared" ref="O51:U51" si="71">ROUND(N51*O$3,0)</f>
        <v>81253</v>
      </c>
      <c r="P51" s="59">
        <f t="shared" si="71"/>
        <v>80574</v>
      </c>
      <c r="Q51" s="59">
        <f t="shared" si="71"/>
        <v>79894</v>
      </c>
      <c r="R51" s="59">
        <f t="shared" si="71"/>
        <v>79213</v>
      </c>
      <c r="S51" s="59">
        <f t="shared" si="71"/>
        <v>78531</v>
      </c>
      <c r="T51" s="59">
        <f t="shared" si="71"/>
        <v>77848</v>
      </c>
      <c r="U51" s="59">
        <f t="shared" si="71"/>
        <v>77152</v>
      </c>
      <c r="V51" s="60">
        <f t="shared" si="5"/>
        <v>0</v>
      </c>
      <c r="W51" s="60">
        <f t="shared" si="6"/>
        <v>0</v>
      </c>
      <c r="X51" s="60">
        <f t="shared" si="7"/>
        <v>0</v>
      </c>
      <c r="Y51" s="60">
        <f t="shared" si="8"/>
        <v>0</v>
      </c>
      <c r="Z51" s="60">
        <f t="shared" si="9"/>
        <v>0</v>
      </c>
      <c r="AA51" s="60">
        <f t="shared" si="10"/>
        <v>0</v>
      </c>
      <c r="AB51" s="60">
        <f t="shared" si="11"/>
        <v>0</v>
      </c>
      <c r="AC51" s="59">
        <f t="shared" si="12"/>
        <v>0</v>
      </c>
      <c r="AD51" s="59">
        <f t="shared" si="13"/>
        <v>0</v>
      </c>
      <c r="AE51" s="59">
        <f t="shared" si="14"/>
        <v>0</v>
      </c>
      <c r="AF51" s="59">
        <f t="shared" si="15"/>
        <v>0</v>
      </c>
      <c r="AG51" s="59">
        <f t="shared" si="16"/>
        <v>0</v>
      </c>
      <c r="AH51" s="59">
        <f t="shared" si="17"/>
        <v>0</v>
      </c>
      <c r="AI51" s="59">
        <f t="shared" si="18"/>
        <v>0</v>
      </c>
      <c r="AJ51" s="60">
        <f t="shared" si="19"/>
        <v>81253</v>
      </c>
      <c r="AK51" s="60">
        <f t="shared" si="20"/>
        <v>80574</v>
      </c>
      <c r="AL51" s="60">
        <f t="shared" si="21"/>
        <v>79894</v>
      </c>
      <c r="AM51" s="60">
        <f t="shared" si="22"/>
        <v>79213</v>
      </c>
      <c r="AN51" s="60">
        <f t="shared" si="23"/>
        <v>78531</v>
      </c>
      <c r="AO51" s="60">
        <f t="shared" si="24"/>
        <v>77848</v>
      </c>
      <c r="AP51" s="60">
        <f t="shared" si="25"/>
        <v>77152</v>
      </c>
      <c r="AQ51" s="27" t="s">
        <v>50</v>
      </c>
      <c r="AR51" s="25" t="s">
        <v>23</v>
      </c>
      <c r="AS51" s="25" t="s">
        <v>60</v>
      </c>
      <c r="AT51" s="29" t="s">
        <v>60</v>
      </c>
      <c r="AU51" s="2">
        <v>84254340</v>
      </c>
      <c r="AV51" s="61">
        <f t="shared" si="26"/>
        <v>0</v>
      </c>
      <c r="AW51" s="61">
        <f t="shared" si="27"/>
        <v>0</v>
      </c>
      <c r="AX51" s="61">
        <f t="shared" si="28"/>
        <v>84254340</v>
      </c>
      <c r="AY51" s="62">
        <f t="shared" si="29"/>
        <v>0</v>
      </c>
      <c r="AZ51" s="61">
        <f t="shared" si="30"/>
        <v>84254340</v>
      </c>
    </row>
    <row r="52" spans="1:52" ht="60">
      <c r="A52" s="1">
        <v>184</v>
      </c>
      <c r="B52" s="21" t="s">
        <v>40</v>
      </c>
      <c r="C52" s="22" t="s">
        <v>41</v>
      </c>
      <c r="D52" s="32" t="s">
        <v>42</v>
      </c>
      <c r="E52" s="31">
        <v>25</v>
      </c>
      <c r="F52" s="25" t="s">
        <v>32</v>
      </c>
      <c r="G52" s="25"/>
      <c r="H52" s="25"/>
      <c r="I52" s="25">
        <v>1</v>
      </c>
      <c r="J52" s="26" t="s">
        <v>48</v>
      </c>
      <c r="K52" s="27" t="s">
        <v>34</v>
      </c>
      <c r="L52" s="27" t="s">
        <v>35</v>
      </c>
      <c r="M52" s="28" t="s">
        <v>143</v>
      </c>
      <c r="N52" s="28">
        <v>28431</v>
      </c>
      <c r="O52" s="59">
        <f t="shared" ref="O52:U52" si="72">ROUND(N52*O$3,0)</f>
        <v>28245</v>
      </c>
      <c r="P52" s="59">
        <f t="shared" si="72"/>
        <v>28009</v>
      </c>
      <c r="Q52" s="59">
        <f t="shared" si="72"/>
        <v>27773</v>
      </c>
      <c r="R52" s="59">
        <f t="shared" si="72"/>
        <v>27536</v>
      </c>
      <c r="S52" s="59">
        <f t="shared" si="72"/>
        <v>27299</v>
      </c>
      <c r="T52" s="59">
        <f t="shared" si="72"/>
        <v>27062</v>
      </c>
      <c r="U52" s="59">
        <f t="shared" si="72"/>
        <v>26820</v>
      </c>
      <c r="V52" s="60">
        <f t="shared" si="5"/>
        <v>0</v>
      </c>
      <c r="W52" s="60">
        <f t="shared" si="6"/>
        <v>0</v>
      </c>
      <c r="X52" s="60">
        <f t="shared" si="7"/>
        <v>0</v>
      </c>
      <c r="Y52" s="60">
        <f t="shared" si="8"/>
        <v>0</v>
      </c>
      <c r="Z52" s="60">
        <f t="shared" si="9"/>
        <v>0</v>
      </c>
      <c r="AA52" s="60">
        <f t="shared" si="10"/>
        <v>0</v>
      </c>
      <c r="AB52" s="60">
        <f t="shared" si="11"/>
        <v>0</v>
      </c>
      <c r="AC52" s="59">
        <f t="shared" si="12"/>
        <v>0</v>
      </c>
      <c r="AD52" s="59">
        <f t="shared" si="13"/>
        <v>0</v>
      </c>
      <c r="AE52" s="59">
        <f t="shared" si="14"/>
        <v>0</v>
      </c>
      <c r="AF52" s="59">
        <f t="shared" si="15"/>
        <v>0</v>
      </c>
      <c r="AG52" s="59">
        <f t="shared" si="16"/>
        <v>0</v>
      </c>
      <c r="AH52" s="59">
        <f t="shared" si="17"/>
        <v>0</v>
      </c>
      <c r="AI52" s="59">
        <f t="shared" si="18"/>
        <v>0</v>
      </c>
      <c r="AJ52" s="60">
        <f t="shared" si="19"/>
        <v>28245</v>
      </c>
      <c r="AK52" s="60">
        <f t="shared" si="20"/>
        <v>28009</v>
      </c>
      <c r="AL52" s="60">
        <f t="shared" si="21"/>
        <v>27773</v>
      </c>
      <c r="AM52" s="60">
        <f t="shared" si="22"/>
        <v>27536</v>
      </c>
      <c r="AN52" s="60">
        <f t="shared" si="23"/>
        <v>27299</v>
      </c>
      <c r="AO52" s="60">
        <f t="shared" si="24"/>
        <v>27062</v>
      </c>
      <c r="AP52" s="60">
        <f t="shared" si="25"/>
        <v>26820</v>
      </c>
      <c r="AQ52" s="27" t="s">
        <v>50</v>
      </c>
      <c r="AR52" s="25" t="s">
        <v>23</v>
      </c>
      <c r="AS52" s="25" t="s">
        <v>44</v>
      </c>
      <c r="AT52" s="29" t="s">
        <v>25</v>
      </c>
      <c r="AU52" s="2">
        <v>19543988.333333299</v>
      </c>
      <c r="AV52" s="61">
        <f t="shared" si="26"/>
        <v>0</v>
      </c>
      <c r="AW52" s="61">
        <f t="shared" si="27"/>
        <v>0</v>
      </c>
      <c r="AX52" s="61">
        <f t="shared" si="28"/>
        <v>19543988.333333299</v>
      </c>
      <c r="AY52" s="62">
        <f t="shared" si="29"/>
        <v>0</v>
      </c>
      <c r="AZ52" s="61">
        <f t="shared" si="30"/>
        <v>19543988.333333299</v>
      </c>
    </row>
    <row r="53" spans="1:52" ht="60">
      <c r="A53" s="1">
        <v>454</v>
      </c>
      <c r="B53" s="21" t="s">
        <v>57</v>
      </c>
      <c r="C53" s="22" t="s">
        <v>58</v>
      </c>
      <c r="D53" s="23" t="s">
        <v>47</v>
      </c>
      <c r="E53" s="24">
        <v>25</v>
      </c>
      <c r="F53" s="25" t="s">
        <v>32</v>
      </c>
      <c r="G53" s="25"/>
      <c r="H53" s="25"/>
      <c r="I53" s="25">
        <v>1</v>
      </c>
      <c r="J53" s="26" t="s">
        <v>48</v>
      </c>
      <c r="K53" s="27" t="s">
        <v>34</v>
      </c>
      <c r="L53" s="27" t="s">
        <v>35</v>
      </c>
      <c r="M53" s="28" t="s">
        <v>482</v>
      </c>
      <c r="N53" s="28">
        <v>13816</v>
      </c>
      <c r="O53" s="59">
        <f t="shared" ref="O53:U53" si="73">ROUND(N53*O$3,0)</f>
        <v>13726</v>
      </c>
      <c r="P53" s="59">
        <f t="shared" si="73"/>
        <v>13611</v>
      </c>
      <c r="Q53" s="59">
        <f t="shared" si="73"/>
        <v>13496</v>
      </c>
      <c r="R53" s="59">
        <f t="shared" si="73"/>
        <v>13381</v>
      </c>
      <c r="S53" s="59">
        <f t="shared" si="73"/>
        <v>13266</v>
      </c>
      <c r="T53" s="59">
        <f t="shared" si="73"/>
        <v>13151</v>
      </c>
      <c r="U53" s="59">
        <f t="shared" si="73"/>
        <v>13034</v>
      </c>
      <c r="V53" s="60">
        <f t="shared" si="5"/>
        <v>0</v>
      </c>
      <c r="W53" s="60">
        <f t="shared" si="6"/>
        <v>0</v>
      </c>
      <c r="X53" s="60">
        <f t="shared" si="7"/>
        <v>0</v>
      </c>
      <c r="Y53" s="60">
        <f t="shared" si="8"/>
        <v>0</v>
      </c>
      <c r="Z53" s="60">
        <f t="shared" si="9"/>
        <v>0</v>
      </c>
      <c r="AA53" s="60">
        <f t="shared" si="10"/>
        <v>0</v>
      </c>
      <c r="AB53" s="60">
        <f t="shared" si="11"/>
        <v>0</v>
      </c>
      <c r="AC53" s="59">
        <f t="shared" si="12"/>
        <v>0</v>
      </c>
      <c r="AD53" s="59">
        <f t="shared" si="13"/>
        <v>0</v>
      </c>
      <c r="AE53" s="59">
        <f t="shared" si="14"/>
        <v>0</v>
      </c>
      <c r="AF53" s="59">
        <f t="shared" si="15"/>
        <v>0</v>
      </c>
      <c r="AG53" s="59">
        <f t="shared" si="16"/>
        <v>0</v>
      </c>
      <c r="AH53" s="59">
        <f t="shared" si="17"/>
        <v>0</v>
      </c>
      <c r="AI53" s="59">
        <f t="shared" si="18"/>
        <v>0</v>
      </c>
      <c r="AJ53" s="60">
        <f t="shared" si="19"/>
        <v>13726</v>
      </c>
      <c r="AK53" s="60">
        <f t="shared" si="20"/>
        <v>13611</v>
      </c>
      <c r="AL53" s="60">
        <f t="shared" si="21"/>
        <v>13496</v>
      </c>
      <c r="AM53" s="60">
        <f t="shared" si="22"/>
        <v>13381</v>
      </c>
      <c r="AN53" s="60">
        <f t="shared" si="23"/>
        <v>13266</v>
      </c>
      <c r="AO53" s="60">
        <f t="shared" si="24"/>
        <v>13151</v>
      </c>
      <c r="AP53" s="60">
        <f t="shared" si="25"/>
        <v>13034</v>
      </c>
      <c r="AQ53" s="27" t="s">
        <v>50</v>
      </c>
      <c r="AR53" s="25" t="s">
        <v>23</v>
      </c>
      <c r="AS53" s="25" t="s">
        <v>60</v>
      </c>
      <c r="AT53" s="29" t="s">
        <v>60</v>
      </c>
      <c r="AU53" s="2">
        <v>54175582</v>
      </c>
      <c r="AV53" s="61">
        <f t="shared" si="26"/>
        <v>0</v>
      </c>
      <c r="AW53" s="61">
        <f t="shared" si="27"/>
        <v>0</v>
      </c>
      <c r="AX53" s="61">
        <f t="shared" si="28"/>
        <v>54175582</v>
      </c>
      <c r="AY53" s="62">
        <f t="shared" si="29"/>
        <v>0</v>
      </c>
      <c r="AZ53" s="61">
        <f t="shared" si="30"/>
        <v>54175582</v>
      </c>
    </row>
    <row r="54" spans="1:52" ht="60">
      <c r="A54" s="1">
        <v>249</v>
      </c>
      <c r="B54" s="21" t="s">
        <v>26</v>
      </c>
      <c r="C54" s="22" t="s">
        <v>27</v>
      </c>
      <c r="D54" s="36" t="s">
        <v>28</v>
      </c>
      <c r="E54" s="31">
        <v>25</v>
      </c>
      <c r="F54" s="25" t="s">
        <v>32</v>
      </c>
      <c r="G54" s="25"/>
      <c r="H54" s="25"/>
      <c r="I54" s="25">
        <v>1</v>
      </c>
      <c r="J54" s="26" t="s">
        <v>48</v>
      </c>
      <c r="K54" s="27" t="s">
        <v>34</v>
      </c>
      <c r="L54" s="27" t="s">
        <v>35</v>
      </c>
      <c r="M54" s="28" t="s">
        <v>593</v>
      </c>
      <c r="N54" s="28">
        <v>25676</v>
      </c>
      <c r="O54" s="59">
        <f t="shared" ref="O54:U54" si="74">ROUND(N54*O$3,0)</f>
        <v>25508</v>
      </c>
      <c r="P54" s="59">
        <f t="shared" si="74"/>
        <v>25295</v>
      </c>
      <c r="Q54" s="59">
        <f t="shared" si="74"/>
        <v>25082</v>
      </c>
      <c r="R54" s="59">
        <f t="shared" si="74"/>
        <v>24868</v>
      </c>
      <c r="S54" s="59">
        <f t="shared" si="74"/>
        <v>24654</v>
      </c>
      <c r="T54" s="59">
        <f t="shared" si="74"/>
        <v>24440</v>
      </c>
      <c r="U54" s="59">
        <f t="shared" si="74"/>
        <v>24222</v>
      </c>
      <c r="V54" s="60">
        <f t="shared" si="5"/>
        <v>0</v>
      </c>
      <c r="W54" s="60">
        <f t="shared" si="6"/>
        <v>0</v>
      </c>
      <c r="X54" s="60">
        <f t="shared" si="7"/>
        <v>0</v>
      </c>
      <c r="Y54" s="60">
        <f t="shared" si="8"/>
        <v>0</v>
      </c>
      <c r="Z54" s="60">
        <f t="shared" si="9"/>
        <v>0</v>
      </c>
      <c r="AA54" s="60">
        <f t="shared" si="10"/>
        <v>0</v>
      </c>
      <c r="AB54" s="60">
        <f t="shared" si="11"/>
        <v>0</v>
      </c>
      <c r="AC54" s="59">
        <f t="shared" si="12"/>
        <v>0</v>
      </c>
      <c r="AD54" s="59">
        <f t="shared" si="13"/>
        <v>0</v>
      </c>
      <c r="AE54" s="59">
        <f t="shared" si="14"/>
        <v>0</v>
      </c>
      <c r="AF54" s="59">
        <f t="shared" si="15"/>
        <v>0</v>
      </c>
      <c r="AG54" s="59">
        <f t="shared" si="16"/>
        <v>0</v>
      </c>
      <c r="AH54" s="59">
        <f t="shared" si="17"/>
        <v>0</v>
      </c>
      <c r="AI54" s="59">
        <f t="shared" si="18"/>
        <v>0</v>
      </c>
      <c r="AJ54" s="60">
        <f t="shared" si="19"/>
        <v>25508</v>
      </c>
      <c r="AK54" s="60">
        <f t="shared" si="20"/>
        <v>25295</v>
      </c>
      <c r="AL54" s="60">
        <f t="shared" si="21"/>
        <v>25082</v>
      </c>
      <c r="AM54" s="60">
        <f t="shared" si="22"/>
        <v>24868</v>
      </c>
      <c r="AN54" s="60">
        <f t="shared" si="23"/>
        <v>24654</v>
      </c>
      <c r="AO54" s="60">
        <f t="shared" si="24"/>
        <v>24440</v>
      </c>
      <c r="AP54" s="60">
        <f t="shared" si="25"/>
        <v>24222</v>
      </c>
      <c r="AQ54" s="27" t="s">
        <v>50</v>
      </c>
      <c r="AR54" s="25" t="s">
        <v>23</v>
      </c>
      <c r="AS54" s="25" t="s">
        <v>29</v>
      </c>
      <c r="AT54" s="29" t="s">
        <v>25</v>
      </c>
      <c r="AU54" s="2">
        <v>51000000</v>
      </c>
      <c r="AV54" s="61">
        <f t="shared" si="26"/>
        <v>0</v>
      </c>
      <c r="AW54" s="61">
        <f t="shared" si="27"/>
        <v>0</v>
      </c>
      <c r="AX54" s="61">
        <f t="shared" si="28"/>
        <v>51000000</v>
      </c>
      <c r="AY54" s="62">
        <f t="shared" si="29"/>
        <v>0</v>
      </c>
      <c r="AZ54" s="61">
        <f t="shared" si="30"/>
        <v>51000000</v>
      </c>
    </row>
    <row r="55" spans="1:52" ht="84">
      <c r="A55" s="1">
        <v>371</v>
      </c>
      <c r="B55" s="21" t="s">
        <v>173</v>
      </c>
      <c r="C55" s="22" t="s">
        <v>174</v>
      </c>
      <c r="D55" s="23" t="s">
        <v>16</v>
      </c>
      <c r="E55" s="31">
        <v>25</v>
      </c>
      <c r="F55" s="25" t="s">
        <v>32</v>
      </c>
      <c r="G55" s="25"/>
      <c r="H55" s="25"/>
      <c r="I55" s="25">
        <v>1</v>
      </c>
      <c r="J55" s="26" t="s">
        <v>48</v>
      </c>
      <c r="K55" s="27" t="s">
        <v>34</v>
      </c>
      <c r="L55" s="27" t="s">
        <v>35</v>
      </c>
      <c r="M55" s="28" t="s">
        <v>445</v>
      </c>
      <c r="N55" s="28">
        <v>3682</v>
      </c>
      <c r="O55" s="59">
        <f t="shared" ref="O55:U55" si="75">ROUND(N55*O$3,0)</f>
        <v>3658</v>
      </c>
      <c r="P55" s="59">
        <f t="shared" si="75"/>
        <v>3627</v>
      </c>
      <c r="Q55" s="59">
        <f t="shared" si="75"/>
        <v>3596</v>
      </c>
      <c r="R55" s="59">
        <f t="shared" si="75"/>
        <v>3565</v>
      </c>
      <c r="S55" s="59">
        <f t="shared" si="75"/>
        <v>3534</v>
      </c>
      <c r="T55" s="59">
        <f t="shared" si="75"/>
        <v>3503</v>
      </c>
      <c r="U55" s="59">
        <f t="shared" si="75"/>
        <v>3472</v>
      </c>
      <c r="V55" s="60">
        <f t="shared" si="5"/>
        <v>0</v>
      </c>
      <c r="W55" s="60">
        <f t="shared" si="6"/>
        <v>0</v>
      </c>
      <c r="X55" s="60">
        <f t="shared" si="7"/>
        <v>0</v>
      </c>
      <c r="Y55" s="60">
        <f t="shared" si="8"/>
        <v>0</v>
      </c>
      <c r="Z55" s="60">
        <f t="shared" si="9"/>
        <v>0</v>
      </c>
      <c r="AA55" s="60">
        <f t="shared" si="10"/>
        <v>0</v>
      </c>
      <c r="AB55" s="60">
        <f t="shared" si="11"/>
        <v>0</v>
      </c>
      <c r="AC55" s="59">
        <f t="shared" si="12"/>
        <v>0</v>
      </c>
      <c r="AD55" s="59">
        <f t="shared" si="13"/>
        <v>0</v>
      </c>
      <c r="AE55" s="59">
        <f t="shared" si="14"/>
        <v>0</v>
      </c>
      <c r="AF55" s="59">
        <f t="shared" si="15"/>
        <v>0</v>
      </c>
      <c r="AG55" s="59">
        <f t="shared" si="16"/>
        <v>0</v>
      </c>
      <c r="AH55" s="59">
        <f t="shared" si="17"/>
        <v>0</v>
      </c>
      <c r="AI55" s="59">
        <f t="shared" si="18"/>
        <v>0</v>
      </c>
      <c r="AJ55" s="60">
        <f t="shared" si="19"/>
        <v>3658</v>
      </c>
      <c r="AK55" s="60">
        <f t="shared" si="20"/>
        <v>3627</v>
      </c>
      <c r="AL55" s="60">
        <f t="shared" si="21"/>
        <v>3596</v>
      </c>
      <c r="AM55" s="60">
        <f t="shared" si="22"/>
        <v>3565</v>
      </c>
      <c r="AN55" s="60">
        <f t="shared" si="23"/>
        <v>3534</v>
      </c>
      <c r="AO55" s="60">
        <f t="shared" si="24"/>
        <v>3503</v>
      </c>
      <c r="AP55" s="60">
        <f t="shared" si="25"/>
        <v>3472</v>
      </c>
      <c r="AQ55" s="27" t="s">
        <v>50</v>
      </c>
      <c r="AR55" s="25" t="s">
        <v>23</v>
      </c>
      <c r="AS55" s="25" t="s">
        <v>51</v>
      </c>
      <c r="AT55" s="29" t="s">
        <v>52</v>
      </c>
      <c r="AU55" s="2">
        <v>11671122.22222222</v>
      </c>
      <c r="AV55" s="61">
        <f t="shared" si="26"/>
        <v>0</v>
      </c>
      <c r="AW55" s="61">
        <f t="shared" si="27"/>
        <v>0</v>
      </c>
      <c r="AX55" s="61">
        <f t="shared" si="28"/>
        <v>11671122.22222222</v>
      </c>
      <c r="AY55" s="62">
        <f t="shared" si="29"/>
        <v>0</v>
      </c>
      <c r="AZ55" s="61">
        <f t="shared" si="30"/>
        <v>11671122.22222222</v>
      </c>
    </row>
    <row r="56" spans="1:52" ht="60">
      <c r="A56" s="1">
        <v>282</v>
      </c>
      <c r="B56" s="21" t="s">
        <v>163</v>
      </c>
      <c r="C56" s="22" t="s">
        <v>164</v>
      </c>
      <c r="D56" s="32" t="s">
        <v>42</v>
      </c>
      <c r="E56" s="31">
        <v>25</v>
      </c>
      <c r="F56" s="25" t="s">
        <v>32</v>
      </c>
      <c r="G56" s="25"/>
      <c r="H56" s="25"/>
      <c r="I56" s="25">
        <v>1</v>
      </c>
      <c r="J56" s="26" t="s">
        <v>48</v>
      </c>
      <c r="K56" s="27" t="s">
        <v>34</v>
      </c>
      <c r="L56" s="27" t="s">
        <v>35</v>
      </c>
      <c r="M56" s="28" t="s">
        <v>167</v>
      </c>
      <c r="N56" s="28">
        <v>6605</v>
      </c>
      <c r="O56" s="59">
        <f t="shared" ref="O56:U56" si="76">ROUND(N56*O$3,0)</f>
        <v>6562</v>
      </c>
      <c r="P56" s="59">
        <f t="shared" si="76"/>
        <v>6507</v>
      </c>
      <c r="Q56" s="59">
        <f t="shared" si="76"/>
        <v>6452</v>
      </c>
      <c r="R56" s="59">
        <f t="shared" si="76"/>
        <v>6397</v>
      </c>
      <c r="S56" s="59">
        <f t="shared" si="76"/>
        <v>6342</v>
      </c>
      <c r="T56" s="59">
        <f t="shared" si="76"/>
        <v>6287</v>
      </c>
      <c r="U56" s="59">
        <f t="shared" si="76"/>
        <v>6231</v>
      </c>
      <c r="V56" s="60">
        <f t="shared" si="5"/>
        <v>0</v>
      </c>
      <c r="W56" s="60">
        <f t="shared" si="6"/>
        <v>0</v>
      </c>
      <c r="X56" s="60">
        <f t="shared" si="7"/>
        <v>0</v>
      </c>
      <c r="Y56" s="60">
        <f t="shared" si="8"/>
        <v>0</v>
      </c>
      <c r="Z56" s="60">
        <f t="shared" si="9"/>
        <v>0</v>
      </c>
      <c r="AA56" s="60">
        <f t="shared" si="10"/>
        <v>0</v>
      </c>
      <c r="AB56" s="60">
        <f t="shared" si="11"/>
        <v>0</v>
      </c>
      <c r="AC56" s="59">
        <f t="shared" si="12"/>
        <v>0</v>
      </c>
      <c r="AD56" s="59">
        <f t="shared" si="13"/>
        <v>0</v>
      </c>
      <c r="AE56" s="59">
        <f t="shared" si="14"/>
        <v>0</v>
      </c>
      <c r="AF56" s="59">
        <f t="shared" si="15"/>
        <v>0</v>
      </c>
      <c r="AG56" s="59">
        <f t="shared" si="16"/>
        <v>0</v>
      </c>
      <c r="AH56" s="59">
        <f t="shared" si="17"/>
        <v>0</v>
      </c>
      <c r="AI56" s="59">
        <f t="shared" si="18"/>
        <v>0</v>
      </c>
      <c r="AJ56" s="60">
        <f t="shared" si="19"/>
        <v>6562</v>
      </c>
      <c r="AK56" s="60">
        <f t="shared" si="20"/>
        <v>6507</v>
      </c>
      <c r="AL56" s="60">
        <f t="shared" si="21"/>
        <v>6452</v>
      </c>
      <c r="AM56" s="60">
        <f t="shared" si="22"/>
        <v>6397</v>
      </c>
      <c r="AN56" s="60">
        <f t="shared" si="23"/>
        <v>6342</v>
      </c>
      <c r="AO56" s="60">
        <f t="shared" si="24"/>
        <v>6287</v>
      </c>
      <c r="AP56" s="60">
        <f t="shared" si="25"/>
        <v>6231</v>
      </c>
      <c r="AQ56" s="27" t="s">
        <v>50</v>
      </c>
      <c r="AR56" s="25" t="s">
        <v>23</v>
      </c>
      <c r="AS56" s="25" t="s">
        <v>156</v>
      </c>
      <c r="AT56" s="29" t="s">
        <v>25</v>
      </c>
      <c r="AU56" s="2">
        <v>46193680</v>
      </c>
      <c r="AV56" s="61">
        <f t="shared" si="26"/>
        <v>0</v>
      </c>
      <c r="AW56" s="61">
        <f t="shared" si="27"/>
        <v>0</v>
      </c>
      <c r="AX56" s="61">
        <f t="shared" si="28"/>
        <v>46193680</v>
      </c>
      <c r="AY56" s="62">
        <f t="shared" si="29"/>
        <v>0</v>
      </c>
      <c r="AZ56" s="61">
        <f t="shared" si="30"/>
        <v>46193680</v>
      </c>
    </row>
    <row r="57" spans="1:52" ht="60">
      <c r="A57" s="1">
        <v>125</v>
      </c>
      <c r="B57" s="21" t="s">
        <v>425</v>
      </c>
      <c r="C57" s="22" t="s">
        <v>426</v>
      </c>
      <c r="D57" s="23" t="s">
        <v>47</v>
      </c>
      <c r="E57" s="31">
        <v>25</v>
      </c>
      <c r="F57" s="25" t="s">
        <v>32</v>
      </c>
      <c r="G57" s="25"/>
      <c r="H57" s="25"/>
      <c r="I57" s="25">
        <v>1</v>
      </c>
      <c r="J57" s="26" t="s">
        <v>48</v>
      </c>
      <c r="K57" s="27" t="s">
        <v>34</v>
      </c>
      <c r="L57" s="27" t="s">
        <v>35</v>
      </c>
      <c r="M57" s="28" t="s">
        <v>427</v>
      </c>
      <c r="N57" s="28">
        <v>5544</v>
      </c>
      <c r="O57" s="59">
        <f t="shared" ref="O57:U57" si="77">ROUND(N57*O$3,0)</f>
        <v>5508</v>
      </c>
      <c r="P57" s="59">
        <f t="shared" si="77"/>
        <v>5462</v>
      </c>
      <c r="Q57" s="59">
        <f t="shared" si="77"/>
        <v>5416</v>
      </c>
      <c r="R57" s="59">
        <f t="shared" si="77"/>
        <v>5370</v>
      </c>
      <c r="S57" s="59">
        <f t="shared" si="77"/>
        <v>5324</v>
      </c>
      <c r="T57" s="59">
        <f t="shared" si="77"/>
        <v>5278</v>
      </c>
      <c r="U57" s="59">
        <f t="shared" si="77"/>
        <v>5231</v>
      </c>
      <c r="V57" s="60">
        <f t="shared" si="5"/>
        <v>0</v>
      </c>
      <c r="W57" s="60">
        <f t="shared" si="6"/>
        <v>0</v>
      </c>
      <c r="X57" s="60">
        <f t="shared" si="7"/>
        <v>0</v>
      </c>
      <c r="Y57" s="60">
        <f t="shared" si="8"/>
        <v>0</v>
      </c>
      <c r="Z57" s="60">
        <f t="shared" si="9"/>
        <v>0</v>
      </c>
      <c r="AA57" s="60">
        <f t="shared" si="10"/>
        <v>0</v>
      </c>
      <c r="AB57" s="60">
        <f t="shared" si="11"/>
        <v>0</v>
      </c>
      <c r="AC57" s="59">
        <f t="shared" si="12"/>
        <v>0</v>
      </c>
      <c r="AD57" s="59">
        <f t="shared" si="13"/>
        <v>0</v>
      </c>
      <c r="AE57" s="59">
        <f t="shared" si="14"/>
        <v>0</v>
      </c>
      <c r="AF57" s="59">
        <f t="shared" si="15"/>
        <v>0</v>
      </c>
      <c r="AG57" s="59">
        <f t="shared" si="16"/>
        <v>0</v>
      </c>
      <c r="AH57" s="59">
        <f t="shared" si="17"/>
        <v>0</v>
      </c>
      <c r="AI57" s="59">
        <f t="shared" si="18"/>
        <v>0</v>
      </c>
      <c r="AJ57" s="60">
        <f t="shared" si="19"/>
        <v>5508</v>
      </c>
      <c r="AK57" s="60">
        <f t="shared" si="20"/>
        <v>5462</v>
      </c>
      <c r="AL57" s="60">
        <f t="shared" si="21"/>
        <v>5416</v>
      </c>
      <c r="AM57" s="60">
        <f t="shared" si="22"/>
        <v>5370</v>
      </c>
      <c r="AN57" s="60">
        <f t="shared" si="23"/>
        <v>5324</v>
      </c>
      <c r="AO57" s="60">
        <f t="shared" si="24"/>
        <v>5278</v>
      </c>
      <c r="AP57" s="60">
        <f t="shared" si="25"/>
        <v>5231</v>
      </c>
      <c r="AQ57" s="27" t="s">
        <v>50</v>
      </c>
      <c r="AR57" s="25" t="s">
        <v>38</v>
      </c>
      <c r="AS57" s="25" t="s">
        <v>228</v>
      </c>
      <c r="AT57" s="29" t="s">
        <v>25</v>
      </c>
      <c r="AU57" s="2">
        <v>23300324</v>
      </c>
      <c r="AV57" s="61">
        <f t="shared" si="26"/>
        <v>0</v>
      </c>
      <c r="AW57" s="61">
        <f t="shared" si="27"/>
        <v>0</v>
      </c>
      <c r="AX57" s="61">
        <f t="shared" si="28"/>
        <v>23300324</v>
      </c>
      <c r="AY57" s="62">
        <f t="shared" si="29"/>
        <v>0</v>
      </c>
      <c r="AZ57" s="61">
        <f t="shared" si="30"/>
        <v>23300324</v>
      </c>
    </row>
    <row r="58" spans="1:52" ht="48">
      <c r="A58" s="1">
        <v>251</v>
      </c>
      <c r="B58" s="21" t="s">
        <v>440</v>
      </c>
      <c r="C58" s="22" t="s">
        <v>441</v>
      </c>
      <c r="D58" s="23" t="s">
        <v>16</v>
      </c>
      <c r="E58" s="31">
        <v>36</v>
      </c>
      <c r="F58" s="25" t="s">
        <v>17</v>
      </c>
      <c r="G58" s="25"/>
      <c r="H58" s="25"/>
      <c r="I58" s="25">
        <v>1</v>
      </c>
      <c r="J58" s="26" t="s">
        <v>171</v>
      </c>
      <c r="K58" s="27" t="s">
        <v>34</v>
      </c>
      <c r="L58" s="27" t="s">
        <v>35</v>
      </c>
      <c r="M58" s="28" t="s">
        <v>98</v>
      </c>
      <c r="N58" s="28"/>
      <c r="O58" s="59">
        <f t="shared" ref="O58:U58" si="78">ROUND(N58*O$3,0)</f>
        <v>0</v>
      </c>
      <c r="P58" s="59">
        <f t="shared" si="78"/>
        <v>0</v>
      </c>
      <c r="Q58" s="59">
        <f t="shared" si="78"/>
        <v>0</v>
      </c>
      <c r="R58" s="59">
        <f t="shared" si="78"/>
        <v>0</v>
      </c>
      <c r="S58" s="59">
        <f t="shared" si="78"/>
        <v>0</v>
      </c>
      <c r="T58" s="59">
        <f t="shared" si="78"/>
        <v>0</v>
      </c>
      <c r="U58" s="59">
        <f t="shared" si="78"/>
        <v>0</v>
      </c>
      <c r="V58" s="60">
        <f t="shared" si="5"/>
        <v>0</v>
      </c>
      <c r="W58" s="60">
        <f t="shared" si="6"/>
        <v>0</v>
      </c>
      <c r="X58" s="60">
        <f t="shared" si="7"/>
        <v>0</v>
      </c>
      <c r="Y58" s="60">
        <f t="shared" si="8"/>
        <v>0</v>
      </c>
      <c r="Z58" s="60">
        <f t="shared" si="9"/>
        <v>0</v>
      </c>
      <c r="AA58" s="60">
        <f t="shared" si="10"/>
        <v>0</v>
      </c>
      <c r="AB58" s="60">
        <f t="shared" si="11"/>
        <v>0</v>
      </c>
      <c r="AC58" s="59">
        <f t="shared" si="12"/>
        <v>0</v>
      </c>
      <c r="AD58" s="59">
        <f t="shared" si="13"/>
        <v>0</v>
      </c>
      <c r="AE58" s="59">
        <f t="shared" si="14"/>
        <v>0</v>
      </c>
      <c r="AF58" s="59">
        <f t="shared" si="15"/>
        <v>0</v>
      </c>
      <c r="AG58" s="59">
        <f t="shared" si="16"/>
        <v>0</v>
      </c>
      <c r="AH58" s="59">
        <f t="shared" si="17"/>
        <v>0</v>
      </c>
      <c r="AI58" s="59">
        <f t="shared" si="18"/>
        <v>0</v>
      </c>
      <c r="AJ58" s="60">
        <f t="shared" si="19"/>
        <v>0</v>
      </c>
      <c r="AK58" s="60">
        <f t="shared" si="20"/>
        <v>0</v>
      </c>
      <c r="AL58" s="60">
        <f t="shared" si="21"/>
        <v>0</v>
      </c>
      <c r="AM58" s="60">
        <f t="shared" si="22"/>
        <v>0</v>
      </c>
      <c r="AN58" s="60">
        <f t="shared" si="23"/>
        <v>0</v>
      </c>
      <c r="AO58" s="60">
        <f t="shared" si="24"/>
        <v>0</v>
      </c>
      <c r="AP58" s="60">
        <f t="shared" si="25"/>
        <v>0</v>
      </c>
      <c r="AQ58" s="27" t="s">
        <v>172</v>
      </c>
      <c r="AR58" s="25" t="s">
        <v>23</v>
      </c>
      <c r="AS58" s="25" t="s">
        <v>29</v>
      </c>
      <c r="AT58" s="29" t="s">
        <v>25</v>
      </c>
      <c r="AU58" s="2"/>
      <c r="AV58" s="61">
        <f t="shared" si="26"/>
        <v>0</v>
      </c>
      <c r="AW58" s="61">
        <f t="shared" si="27"/>
        <v>0</v>
      </c>
      <c r="AX58" s="61">
        <f t="shared" si="28"/>
        <v>0</v>
      </c>
      <c r="AY58" s="62">
        <f t="shared" si="29"/>
        <v>0</v>
      </c>
      <c r="AZ58" s="61">
        <f t="shared" si="30"/>
        <v>0</v>
      </c>
    </row>
    <row r="59" spans="1:52" ht="60">
      <c r="A59" s="1">
        <v>260</v>
      </c>
      <c r="B59" s="21" t="s">
        <v>443</v>
      </c>
      <c r="C59" s="22" t="s">
        <v>444</v>
      </c>
      <c r="D59" s="32" t="s">
        <v>42</v>
      </c>
      <c r="E59" s="31">
        <v>36</v>
      </c>
      <c r="F59" s="25" t="s">
        <v>17</v>
      </c>
      <c r="G59" s="25"/>
      <c r="H59" s="25"/>
      <c r="I59" s="25">
        <v>1</v>
      </c>
      <c r="J59" s="26" t="s">
        <v>171</v>
      </c>
      <c r="K59" s="27" t="s">
        <v>34</v>
      </c>
      <c r="L59" s="27" t="s">
        <v>35</v>
      </c>
      <c r="M59" s="28" t="s">
        <v>98</v>
      </c>
      <c r="N59" s="28"/>
      <c r="O59" s="59">
        <f t="shared" ref="O59:U59" si="79">ROUND(N59*O$3,0)</f>
        <v>0</v>
      </c>
      <c r="P59" s="59">
        <f t="shared" si="79"/>
        <v>0</v>
      </c>
      <c r="Q59" s="59">
        <f t="shared" si="79"/>
        <v>0</v>
      </c>
      <c r="R59" s="59">
        <f t="shared" si="79"/>
        <v>0</v>
      </c>
      <c r="S59" s="59">
        <f t="shared" si="79"/>
        <v>0</v>
      </c>
      <c r="T59" s="59">
        <f t="shared" si="79"/>
        <v>0</v>
      </c>
      <c r="U59" s="59">
        <f t="shared" si="79"/>
        <v>0</v>
      </c>
      <c r="V59" s="60">
        <f t="shared" si="5"/>
        <v>0</v>
      </c>
      <c r="W59" s="60">
        <f t="shared" si="6"/>
        <v>0</v>
      </c>
      <c r="X59" s="60">
        <f t="shared" si="7"/>
        <v>0</v>
      </c>
      <c r="Y59" s="60">
        <f t="shared" si="8"/>
        <v>0</v>
      </c>
      <c r="Z59" s="60">
        <f t="shared" si="9"/>
        <v>0</v>
      </c>
      <c r="AA59" s="60">
        <f t="shared" si="10"/>
        <v>0</v>
      </c>
      <c r="AB59" s="60">
        <f t="shared" si="11"/>
        <v>0</v>
      </c>
      <c r="AC59" s="59">
        <f t="shared" si="12"/>
        <v>0</v>
      </c>
      <c r="AD59" s="59">
        <f t="shared" si="13"/>
        <v>0</v>
      </c>
      <c r="AE59" s="59">
        <f t="shared" si="14"/>
        <v>0</v>
      </c>
      <c r="AF59" s="59">
        <f t="shared" si="15"/>
        <v>0</v>
      </c>
      <c r="AG59" s="59">
        <f t="shared" si="16"/>
        <v>0</v>
      </c>
      <c r="AH59" s="59">
        <f t="shared" si="17"/>
        <v>0</v>
      </c>
      <c r="AI59" s="59">
        <f t="shared" si="18"/>
        <v>0</v>
      </c>
      <c r="AJ59" s="60">
        <f t="shared" si="19"/>
        <v>0</v>
      </c>
      <c r="AK59" s="60">
        <f t="shared" si="20"/>
        <v>0</v>
      </c>
      <c r="AL59" s="60">
        <f t="shared" si="21"/>
        <v>0</v>
      </c>
      <c r="AM59" s="60">
        <f t="shared" si="22"/>
        <v>0</v>
      </c>
      <c r="AN59" s="60">
        <f t="shared" si="23"/>
        <v>0</v>
      </c>
      <c r="AO59" s="60">
        <f t="shared" si="24"/>
        <v>0</v>
      </c>
      <c r="AP59" s="60">
        <f t="shared" si="25"/>
        <v>0</v>
      </c>
      <c r="AQ59" s="27" t="s">
        <v>172</v>
      </c>
      <c r="AR59" s="25" t="s">
        <v>23</v>
      </c>
      <c r="AS59" s="25" t="s">
        <v>25</v>
      </c>
      <c r="AT59" s="29" t="s">
        <v>25</v>
      </c>
      <c r="AU59" s="2"/>
      <c r="AV59" s="61">
        <f t="shared" si="26"/>
        <v>0</v>
      </c>
      <c r="AW59" s="61">
        <f t="shared" si="27"/>
        <v>0</v>
      </c>
      <c r="AX59" s="61">
        <f t="shared" si="28"/>
        <v>0</v>
      </c>
      <c r="AY59" s="62">
        <f t="shared" si="29"/>
        <v>0</v>
      </c>
      <c r="AZ59" s="61">
        <f t="shared" si="30"/>
        <v>0</v>
      </c>
    </row>
    <row r="60" spans="1:52" ht="84">
      <c r="A60" s="1">
        <v>283</v>
      </c>
      <c r="B60" s="21" t="s">
        <v>169</v>
      </c>
      <c r="C60" s="22" t="s">
        <v>170</v>
      </c>
      <c r="D60" s="23" t="s">
        <v>47</v>
      </c>
      <c r="E60" s="31">
        <v>36</v>
      </c>
      <c r="F60" s="25" t="s">
        <v>17</v>
      </c>
      <c r="G60" s="25"/>
      <c r="H60" s="25"/>
      <c r="I60" s="25">
        <v>1</v>
      </c>
      <c r="J60" s="26" t="s">
        <v>171</v>
      </c>
      <c r="K60" s="27" t="s">
        <v>34</v>
      </c>
      <c r="L60" s="27" t="s">
        <v>35</v>
      </c>
      <c r="M60" s="28" t="s">
        <v>98</v>
      </c>
      <c r="N60" s="28"/>
      <c r="O60" s="59">
        <f t="shared" ref="O60:U60" si="80">ROUND(N60*O$3,0)</f>
        <v>0</v>
      </c>
      <c r="P60" s="59">
        <f t="shared" si="80"/>
        <v>0</v>
      </c>
      <c r="Q60" s="59">
        <f t="shared" si="80"/>
        <v>0</v>
      </c>
      <c r="R60" s="59">
        <f t="shared" si="80"/>
        <v>0</v>
      </c>
      <c r="S60" s="59">
        <f t="shared" si="80"/>
        <v>0</v>
      </c>
      <c r="T60" s="59">
        <f t="shared" si="80"/>
        <v>0</v>
      </c>
      <c r="U60" s="59">
        <f t="shared" si="80"/>
        <v>0</v>
      </c>
      <c r="V60" s="60">
        <f t="shared" si="5"/>
        <v>0</v>
      </c>
      <c r="W60" s="60">
        <f t="shared" si="6"/>
        <v>0</v>
      </c>
      <c r="X60" s="60">
        <f t="shared" si="7"/>
        <v>0</v>
      </c>
      <c r="Y60" s="60">
        <f t="shared" si="8"/>
        <v>0</v>
      </c>
      <c r="Z60" s="60">
        <f t="shared" si="9"/>
        <v>0</v>
      </c>
      <c r="AA60" s="60">
        <f t="shared" si="10"/>
        <v>0</v>
      </c>
      <c r="AB60" s="60">
        <f t="shared" si="11"/>
        <v>0</v>
      </c>
      <c r="AC60" s="59">
        <f t="shared" si="12"/>
        <v>0</v>
      </c>
      <c r="AD60" s="59">
        <f t="shared" si="13"/>
        <v>0</v>
      </c>
      <c r="AE60" s="59">
        <f t="shared" si="14"/>
        <v>0</v>
      </c>
      <c r="AF60" s="59">
        <f t="shared" si="15"/>
        <v>0</v>
      </c>
      <c r="AG60" s="59">
        <f t="shared" si="16"/>
        <v>0</v>
      </c>
      <c r="AH60" s="59">
        <f t="shared" si="17"/>
        <v>0</v>
      </c>
      <c r="AI60" s="59">
        <f t="shared" si="18"/>
        <v>0</v>
      </c>
      <c r="AJ60" s="60">
        <f t="shared" si="19"/>
        <v>0</v>
      </c>
      <c r="AK60" s="60">
        <f t="shared" si="20"/>
        <v>0</v>
      </c>
      <c r="AL60" s="60">
        <f t="shared" si="21"/>
        <v>0</v>
      </c>
      <c r="AM60" s="60">
        <f t="shared" si="22"/>
        <v>0</v>
      </c>
      <c r="AN60" s="60">
        <f t="shared" si="23"/>
        <v>0</v>
      </c>
      <c r="AO60" s="60">
        <f t="shared" si="24"/>
        <v>0</v>
      </c>
      <c r="AP60" s="60">
        <f t="shared" si="25"/>
        <v>0</v>
      </c>
      <c r="AQ60" s="27" t="s">
        <v>172</v>
      </c>
      <c r="AR60" s="25" t="s">
        <v>23</v>
      </c>
      <c r="AS60" s="25" t="s">
        <v>25</v>
      </c>
      <c r="AT60" s="29" t="s">
        <v>25</v>
      </c>
      <c r="AU60" s="2">
        <v>0</v>
      </c>
      <c r="AV60" s="61">
        <f t="shared" si="26"/>
        <v>0</v>
      </c>
      <c r="AW60" s="61">
        <f t="shared" si="27"/>
        <v>0</v>
      </c>
      <c r="AX60" s="61">
        <f t="shared" si="28"/>
        <v>0</v>
      </c>
      <c r="AY60" s="62">
        <f t="shared" si="29"/>
        <v>0</v>
      </c>
      <c r="AZ60" s="61">
        <f t="shared" si="30"/>
        <v>0</v>
      </c>
    </row>
    <row r="61" spans="1:52" ht="36">
      <c r="A61" s="1">
        <v>402</v>
      </c>
      <c r="B61" s="21" t="s">
        <v>463</v>
      </c>
      <c r="C61" s="22" t="s">
        <v>464</v>
      </c>
      <c r="D61" s="23" t="s">
        <v>47</v>
      </c>
      <c r="E61" s="31">
        <v>36</v>
      </c>
      <c r="F61" s="25" t="s">
        <v>17</v>
      </c>
      <c r="G61" s="25"/>
      <c r="H61" s="25"/>
      <c r="I61" s="25">
        <v>1</v>
      </c>
      <c r="J61" s="26" t="s">
        <v>171</v>
      </c>
      <c r="K61" s="27" t="s">
        <v>34</v>
      </c>
      <c r="L61" s="27" t="s">
        <v>35</v>
      </c>
      <c r="M61" s="28" t="s">
        <v>98</v>
      </c>
      <c r="N61" s="28"/>
      <c r="O61" s="59">
        <f t="shared" ref="O61:U61" si="81">ROUND(N61*O$3,0)</f>
        <v>0</v>
      </c>
      <c r="P61" s="59">
        <f t="shared" si="81"/>
        <v>0</v>
      </c>
      <c r="Q61" s="59">
        <f t="shared" si="81"/>
        <v>0</v>
      </c>
      <c r="R61" s="59">
        <f t="shared" si="81"/>
        <v>0</v>
      </c>
      <c r="S61" s="59">
        <f t="shared" si="81"/>
        <v>0</v>
      </c>
      <c r="T61" s="59">
        <f t="shared" si="81"/>
        <v>0</v>
      </c>
      <c r="U61" s="59">
        <f t="shared" si="81"/>
        <v>0</v>
      </c>
      <c r="V61" s="60">
        <f t="shared" si="5"/>
        <v>0</v>
      </c>
      <c r="W61" s="60">
        <f t="shared" si="6"/>
        <v>0</v>
      </c>
      <c r="X61" s="60">
        <f t="shared" si="7"/>
        <v>0</v>
      </c>
      <c r="Y61" s="60">
        <f t="shared" si="8"/>
        <v>0</v>
      </c>
      <c r="Z61" s="60">
        <f t="shared" si="9"/>
        <v>0</v>
      </c>
      <c r="AA61" s="60">
        <f t="shared" si="10"/>
        <v>0</v>
      </c>
      <c r="AB61" s="60">
        <f t="shared" si="11"/>
        <v>0</v>
      </c>
      <c r="AC61" s="59">
        <f t="shared" si="12"/>
        <v>0</v>
      </c>
      <c r="AD61" s="59">
        <f t="shared" si="13"/>
        <v>0</v>
      </c>
      <c r="AE61" s="59">
        <f t="shared" si="14"/>
        <v>0</v>
      </c>
      <c r="AF61" s="59">
        <f t="shared" si="15"/>
        <v>0</v>
      </c>
      <c r="AG61" s="59">
        <f t="shared" si="16"/>
        <v>0</v>
      </c>
      <c r="AH61" s="59">
        <f t="shared" si="17"/>
        <v>0</v>
      </c>
      <c r="AI61" s="59">
        <f t="shared" si="18"/>
        <v>0</v>
      </c>
      <c r="AJ61" s="60">
        <f t="shared" si="19"/>
        <v>0</v>
      </c>
      <c r="AK61" s="60">
        <f t="shared" si="20"/>
        <v>0</v>
      </c>
      <c r="AL61" s="60">
        <f t="shared" si="21"/>
        <v>0</v>
      </c>
      <c r="AM61" s="60">
        <f t="shared" si="22"/>
        <v>0</v>
      </c>
      <c r="AN61" s="60">
        <f t="shared" si="23"/>
        <v>0</v>
      </c>
      <c r="AO61" s="60">
        <f t="shared" si="24"/>
        <v>0</v>
      </c>
      <c r="AP61" s="60">
        <f t="shared" si="25"/>
        <v>0</v>
      </c>
      <c r="AQ61" s="27" t="s">
        <v>172</v>
      </c>
      <c r="AR61" s="25" t="s">
        <v>23</v>
      </c>
      <c r="AS61" s="25" t="s">
        <v>465</v>
      </c>
      <c r="AT61" s="29" t="s">
        <v>52</v>
      </c>
      <c r="AU61" s="2"/>
      <c r="AV61" s="61">
        <f t="shared" si="26"/>
        <v>0</v>
      </c>
      <c r="AW61" s="61">
        <f t="shared" si="27"/>
        <v>0</v>
      </c>
      <c r="AX61" s="61">
        <f t="shared" si="28"/>
        <v>0</v>
      </c>
      <c r="AY61" s="62">
        <f t="shared" si="29"/>
        <v>0</v>
      </c>
      <c r="AZ61" s="61">
        <f t="shared" si="30"/>
        <v>0</v>
      </c>
    </row>
    <row r="62" spans="1:52" ht="36">
      <c r="A62" s="1">
        <v>457</v>
      </c>
      <c r="B62" s="21" t="s">
        <v>183</v>
      </c>
      <c r="C62" s="22" t="s">
        <v>184</v>
      </c>
      <c r="D62" s="23" t="s">
        <v>47</v>
      </c>
      <c r="E62" s="31">
        <v>36</v>
      </c>
      <c r="F62" s="25" t="s">
        <v>17</v>
      </c>
      <c r="G62" s="25"/>
      <c r="H62" s="25"/>
      <c r="I62" s="25">
        <v>1</v>
      </c>
      <c r="J62" s="26" t="s">
        <v>171</v>
      </c>
      <c r="K62" s="27" t="s">
        <v>34</v>
      </c>
      <c r="L62" s="27" t="s">
        <v>35</v>
      </c>
      <c r="M62" s="28" t="s">
        <v>98</v>
      </c>
      <c r="N62" s="28"/>
      <c r="O62" s="59">
        <f t="shared" ref="O62:U62" si="82">ROUND(N62*O$3,0)</f>
        <v>0</v>
      </c>
      <c r="P62" s="59">
        <f t="shared" si="82"/>
        <v>0</v>
      </c>
      <c r="Q62" s="59">
        <f t="shared" si="82"/>
        <v>0</v>
      </c>
      <c r="R62" s="59">
        <f t="shared" si="82"/>
        <v>0</v>
      </c>
      <c r="S62" s="59">
        <f t="shared" si="82"/>
        <v>0</v>
      </c>
      <c r="T62" s="59">
        <f t="shared" si="82"/>
        <v>0</v>
      </c>
      <c r="U62" s="59">
        <f t="shared" si="82"/>
        <v>0</v>
      </c>
      <c r="V62" s="60">
        <f t="shared" si="5"/>
        <v>0</v>
      </c>
      <c r="W62" s="60">
        <f t="shared" si="6"/>
        <v>0</v>
      </c>
      <c r="X62" s="60">
        <f t="shared" si="7"/>
        <v>0</v>
      </c>
      <c r="Y62" s="60">
        <f t="shared" si="8"/>
        <v>0</v>
      </c>
      <c r="Z62" s="60">
        <f t="shared" si="9"/>
        <v>0</v>
      </c>
      <c r="AA62" s="60">
        <f t="shared" si="10"/>
        <v>0</v>
      </c>
      <c r="AB62" s="60">
        <f t="shared" si="11"/>
        <v>0</v>
      </c>
      <c r="AC62" s="59">
        <f t="shared" si="12"/>
        <v>0</v>
      </c>
      <c r="AD62" s="59">
        <f t="shared" si="13"/>
        <v>0</v>
      </c>
      <c r="AE62" s="59">
        <f t="shared" si="14"/>
        <v>0</v>
      </c>
      <c r="AF62" s="59">
        <f t="shared" si="15"/>
        <v>0</v>
      </c>
      <c r="AG62" s="59">
        <f t="shared" si="16"/>
        <v>0</v>
      </c>
      <c r="AH62" s="59">
        <f t="shared" si="17"/>
        <v>0</v>
      </c>
      <c r="AI62" s="59">
        <f t="shared" si="18"/>
        <v>0</v>
      </c>
      <c r="AJ62" s="60">
        <f t="shared" si="19"/>
        <v>0</v>
      </c>
      <c r="AK62" s="60">
        <f t="shared" si="20"/>
        <v>0</v>
      </c>
      <c r="AL62" s="60">
        <f t="shared" si="21"/>
        <v>0</v>
      </c>
      <c r="AM62" s="60">
        <f t="shared" si="22"/>
        <v>0</v>
      </c>
      <c r="AN62" s="60">
        <f t="shared" si="23"/>
        <v>0</v>
      </c>
      <c r="AO62" s="60">
        <f t="shared" si="24"/>
        <v>0</v>
      </c>
      <c r="AP62" s="60">
        <f t="shared" si="25"/>
        <v>0</v>
      </c>
      <c r="AQ62" s="27" t="s">
        <v>172</v>
      </c>
      <c r="AR62" s="25" t="s">
        <v>23</v>
      </c>
      <c r="AS62" s="25" t="s">
        <v>187</v>
      </c>
      <c r="AT62" s="29" t="s">
        <v>60</v>
      </c>
      <c r="AU62" s="2">
        <v>0</v>
      </c>
      <c r="AV62" s="61">
        <f t="shared" si="26"/>
        <v>0</v>
      </c>
      <c r="AW62" s="61">
        <f t="shared" si="27"/>
        <v>0</v>
      </c>
      <c r="AX62" s="61">
        <f t="shared" si="28"/>
        <v>0</v>
      </c>
      <c r="AY62" s="62">
        <f t="shared" si="29"/>
        <v>0</v>
      </c>
      <c r="AZ62" s="61">
        <f t="shared" si="30"/>
        <v>0</v>
      </c>
    </row>
    <row r="63" spans="1:52" ht="60">
      <c r="A63" s="1">
        <v>101</v>
      </c>
      <c r="B63" s="21" t="s">
        <v>61</v>
      </c>
      <c r="C63" s="22" t="s">
        <v>62</v>
      </c>
      <c r="D63" s="37" t="s">
        <v>47</v>
      </c>
      <c r="E63" s="31">
        <v>25</v>
      </c>
      <c r="F63" s="25" t="s">
        <v>32</v>
      </c>
      <c r="G63" s="25"/>
      <c r="H63" s="25"/>
      <c r="I63" s="25">
        <v>1</v>
      </c>
      <c r="J63" s="26" t="s">
        <v>48</v>
      </c>
      <c r="K63" s="27" t="s">
        <v>34</v>
      </c>
      <c r="L63" s="27" t="s">
        <v>35</v>
      </c>
      <c r="M63" s="28" t="s">
        <v>63</v>
      </c>
      <c r="N63" s="28">
        <v>2797</v>
      </c>
      <c r="O63" s="59">
        <f t="shared" ref="O63:U63" si="83">ROUND(N63*O$3,0)</f>
        <v>2779</v>
      </c>
      <c r="P63" s="59">
        <f t="shared" si="83"/>
        <v>2756</v>
      </c>
      <c r="Q63" s="59">
        <f t="shared" si="83"/>
        <v>2733</v>
      </c>
      <c r="R63" s="59">
        <f t="shared" si="83"/>
        <v>2710</v>
      </c>
      <c r="S63" s="59">
        <f t="shared" si="83"/>
        <v>2687</v>
      </c>
      <c r="T63" s="59">
        <f t="shared" si="83"/>
        <v>2664</v>
      </c>
      <c r="U63" s="59">
        <f t="shared" si="83"/>
        <v>2640</v>
      </c>
      <c r="V63" s="60">
        <f t="shared" si="5"/>
        <v>0</v>
      </c>
      <c r="W63" s="60">
        <f t="shared" si="6"/>
        <v>0</v>
      </c>
      <c r="X63" s="60">
        <f t="shared" si="7"/>
        <v>0</v>
      </c>
      <c r="Y63" s="60">
        <f t="shared" si="8"/>
        <v>0</v>
      </c>
      <c r="Z63" s="60">
        <f t="shared" si="9"/>
        <v>0</v>
      </c>
      <c r="AA63" s="60">
        <f t="shared" si="10"/>
        <v>0</v>
      </c>
      <c r="AB63" s="60">
        <f t="shared" si="11"/>
        <v>0</v>
      </c>
      <c r="AC63" s="59">
        <f t="shared" si="12"/>
        <v>0</v>
      </c>
      <c r="AD63" s="59">
        <f t="shared" si="13"/>
        <v>0</v>
      </c>
      <c r="AE63" s="59">
        <f t="shared" si="14"/>
        <v>0</v>
      </c>
      <c r="AF63" s="59">
        <f t="shared" si="15"/>
        <v>0</v>
      </c>
      <c r="AG63" s="59">
        <f t="shared" si="16"/>
        <v>0</v>
      </c>
      <c r="AH63" s="59">
        <f t="shared" si="17"/>
        <v>0</v>
      </c>
      <c r="AI63" s="59">
        <f t="shared" si="18"/>
        <v>0</v>
      </c>
      <c r="AJ63" s="60">
        <f t="shared" si="19"/>
        <v>2779</v>
      </c>
      <c r="AK63" s="60">
        <f t="shared" si="20"/>
        <v>2756</v>
      </c>
      <c r="AL63" s="60">
        <f t="shared" si="21"/>
        <v>2733</v>
      </c>
      <c r="AM63" s="60">
        <f t="shared" si="22"/>
        <v>2710</v>
      </c>
      <c r="AN63" s="60">
        <f t="shared" si="23"/>
        <v>2687</v>
      </c>
      <c r="AO63" s="60">
        <f t="shared" si="24"/>
        <v>2664</v>
      </c>
      <c r="AP63" s="60">
        <f t="shared" si="25"/>
        <v>2640</v>
      </c>
      <c r="AQ63" s="27" t="s">
        <v>50</v>
      </c>
      <c r="AR63" s="25" t="s">
        <v>38</v>
      </c>
      <c r="AS63" s="25" t="s">
        <v>39</v>
      </c>
      <c r="AT63" s="29" t="s">
        <v>25</v>
      </c>
      <c r="AU63" s="2">
        <v>3714100</v>
      </c>
      <c r="AV63" s="61">
        <f t="shared" si="26"/>
        <v>0</v>
      </c>
      <c r="AW63" s="61">
        <f t="shared" si="27"/>
        <v>0</v>
      </c>
      <c r="AX63" s="61">
        <f t="shared" si="28"/>
        <v>3714100</v>
      </c>
      <c r="AY63" s="62">
        <f t="shared" si="29"/>
        <v>0</v>
      </c>
      <c r="AZ63" s="61">
        <f t="shared" si="30"/>
        <v>3714100</v>
      </c>
    </row>
    <row r="64" spans="1:52" ht="60">
      <c r="A64" s="1">
        <v>2</v>
      </c>
      <c r="B64" s="21" t="s">
        <v>74</v>
      </c>
      <c r="C64" s="22" t="s">
        <v>75</v>
      </c>
      <c r="D64" s="23" t="s">
        <v>47</v>
      </c>
      <c r="E64" s="31">
        <v>25</v>
      </c>
      <c r="F64" s="25" t="s">
        <v>32</v>
      </c>
      <c r="G64" s="25"/>
      <c r="H64" s="25"/>
      <c r="I64" s="25">
        <v>1</v>
      </c>
      <c r="J64" s="26" t="s">
        <v>48</v>
      </c>
      <c r="K64" s="27" t="s">
        <v>34</v>
      </c>
      <c r="L64" s="27" t="s">
        <v>35</v>
      </c>
      <c r="M64" s="28" t="s">
        <v>79</v>
      </c>
      <c r="N64" s="28">
        <v>1623</v>
      </c>
      <c r="O64" s="59">
        <f t="shared" ref="O64:U64" si="84">ROUND(N64*O$3,0)</f>
        <v>1612</v>
      </c>
      <c r="P64" s="59">
        <f t="shared" si="84"/>
        <v>1599</v>
      </c>
      <c r="Q64" s="59">
        <f t="shared" si="84"/>
        <v>1586</v>
      </c>
      <c r="R64" s="59">
        <f t="shared" si="84"/>
        <v>1572</v>
      </c>
      <c r="S64" s="59">
        <f t="shared" si="84"/>
        <v>1558</v>
      </c>
      <c r="T64" s="59">
        <f t="shared" si="84"/>
        <v>1544</v>
      </c>
      <c r="U64" s="59">
        <f t="shared" si="84"/>
        <v>1530</v>
      </c>
      <c r="V64" s="60">
        <f t="shared" si="5"/>
        <v>0</v>
      </c>
      <c r="W64" s="60">
        <f t="shared" si="6"/>
        <v>0</v>
      </c>
      <c r="X64" s="60">
        <f t="shared" si="7"/>
        <v>0</v>
      </c>
      <c r="Y64" s="60">
        <f t="shared" si="8"/>
        <v>0</v>
      </c>
      <c r="Z64" s="60">
        <f t="shared" si="9"/>
        <v>0</v>
      </c>
      <c r="AA64" s="60">
        <f t="shared" si="10"/>
        <v>0</v>
      </c>
      <c r="AB64" s="60">
        <f t="shared" si="11"/>
        <v>0</v>
      </c>
      <c r="AC64" s="59">
        <f t="shared" si="12"/>
        <v>0</v>
      </c>
      <c r="AD64" s="59">
        <f t="shared" si="13"/>
        <v>0</v>
      </c>
      <c r="AE64" s="59">
        <f t="shared" si="14"/>
        <v>0</v>
      </c>
      <c r="AF64" s="59">
        <f t="shared" si="15"/>
        <v>0</v>
      </c>
      <c r="AG64" s="59">
        <f t="shared" si="16"/>
        <v>0</v>
      </c>
      <c r="AH64" s="59">
        <f t="shared" si="17"/>
        <v>0</v>
      </c>
      <c r="AI64" s="59">
        <f t="shared" si="18"/>
        <v>0</v>
      </c>
      <c r="AJ64" s="60">
        <f t="shared" si="19"/>
        <v>1612</v>
      </c>
      <c r="AK64" s="60">
        <f t="shared" si="20"/>
        <v>1599</v>
      </c>
      <c r="AL64" s="60">
        <f t="shared" si="21"/>
        <v>1586</v>
      </c>
      <c r="AM64" s="60">
        <f t="shared" si="22"/>
        <v>1572</v>
      </c>
      <c r="AN64" s="60">
        <f t="shared" si="23"/>
        <v>1558</v>
      </c>
      <c r="AO64" s="60">
        <f t="shared" si="24"/>
        <v>1544</v>
      </c>
      <c r="AP64" s="60">
        <f t="shared" si="25"/>
        <v>1530</v>
      </c>
      <c r="AQ64" s="27" t="s">
        <v>50</v>
      </c>
      <c r="AR64" s="25" t="s">
        <v>77</v>
      </c>
      <c r="AS64" s="25" t="s">
        <v>77</v>
      </c>
      <c r="AT64" s="29" t="s">
        <v>78</v>
      </c>
      <c r="AU64" s="2">
        <v>2824020</v>
      </c>
      <c r="AV64" s="61">
        <f t="shared" si="26"/>
        <v>0</v>
      </c>
      <c r="AW64" s="61">
        <f t="shared" si="27"/>
        <v>0</v>
      </c>
      <c r="AX64" s="61">
        <f t="shared" si="28"/>
        <v>2824020</v>
      </c>
      <c r="AY64" s="62">
        <f t="shared" si="29"/>
        <v>0</v>
      </c>
      <c r="AZ64" s="61">
        <f t="shared" si="30"/>
        <v>2824020</v>
      </c>
    </row>
    <row r="65" spans="1:52" ht="60">
      <c r="A65" s="1">
        <v>109</v>
      </c>
      <c r="B65" s="21" t="s">
        <v>135</v>
      </c>
      <c r="C65" s="22" t="s">
        <v>136</v>
      </c>
      <c r="D65" s="37" t="s">
        <v>16</v>
      </c>
      <c r="E65" s="31">
        <v>25</v>
      </c>
      <c r="F65" s="25" t="s">
        <v>32</v>
      </c>
      <c r="G65" s="25"/>
      <c r="H65" s="25"/>
      <c r="I65" s="25">
        <v>1</v>
      </c>
      <c r="J65" s="26" t="s">
        <v>48</v>
      </c>
      <c r="K65" s="27" t="s">
        <v>34</v>
      </c>
      <c r="L65" s="27" t="s">
        <v>35</v>
      </c>
      <c r="M65" s="28" t="s">
        <v>137</v>
      </c>
      <c r="N65" s="28">
        <v>1569</v>
      </c>
      <c r="O65" s="59">
        <f t="shared" ref="O65:U65" si="85">ROUND(N65*O$3,0)</f>
        <v>1559</v>
      </c>
      <c r="P65" s="59">
        <f t="shared" si="85"/>
        <v>1546</v>
      </c>
      <c r="Q65" s="59">
        <f t="shared" si="85"/>
        <v>1533</v>
      </c>
      <c r="R65" s="59">
        <f t="shared" si="85"/>
        <v>1520</v>
      </c>
      <c r="S65" s="59">
        <f t="shared" si="85"/>
        <v>1507</v>
      </c>
      <c r="T65" s="59">
        <f t="shared" si="85"/>
        <v>1494</v>
      </c>
      <c r="U65" s="59">
        <f t="shared" si="85"/>
        <v>1481</v>
      </c>
      <c r="V65" s="60">
        <f t="shared" si="5"/>
        <v>0</v>
      </c>
      <c r="W65" s="60">
        <f t="shared" si="6"/>
        <v>0</v>
      </c>
      <c r="X65" s="60">
        <f t="shared" si="7"/>
        <v>0</v>
      </c>
      <c r="Y65" s="60">
        <f t="shared" si="8"/>
        <v>0</v>
      </c>
      <c r="Z65" s="60">
        <f t="shared" si="9"/>
        <v>0</v>
      </c>
      <c r="AA65" s="60">
        <f t="shared" si="10"/>
        <v>0</v>
      </c>
      <c r="AB65" s="60">
        <f t="shared" si="11"/>
        <v>0</v>
      </c>
      <c r="AC65" s="59">
        <f t="shared" si="12"/>
        <v>0</v>
      </c>
      <c r="AD65" s="59">
        <f t="shared" si="13"/>
        <v>0</v>
      </c>
      <c r="AE65" s="59">
        <f t="shared" si="14"/>
        <v>0</v>
      </c>
      <c r="AF65" s="59">
        <f t="shared" si="15"/>
        <v>0</v>
      </c>
      <c r="AG65" s="59">
        <f t="shared" si="16"/>
        <v>0</v>
      </c>
      <c r="AH65" s="59">
        <f t="shared" si="17"/>
        <v>0</v>
      </c>
      <c r="AI65" s="59">
        <f t="shared" si="18"/>
        <v>0</v>
      </c>
      <c r="AJ65" s="60">
        <f t="shared" si="19"/>
        <v>1559</v>
      </c>
      <c r="AK65" s="60">
        <f t="shared" si="20"/>
        <v>1546</v>
      </c>
      <c r="AL65" s="60">
        <f t="shared" si="21"/>
        <v>1533</v>
      </c>
      <c r="AM65" s="60">
        <f t="shared" si="22"/>
        <v>1520</v>
      </c>
      <c r="AN65" s="60">
        <f t="shared" si="23"/>
        <v>1507</v>
      </c>
      <c r="AO65" s="60">
        <f t="shared" si="24"/>
        <v>1494</v>
      </c>
      <c r="AP65" s="60">
        <f t="shared" si="25"/>
        <v>1481</v>
      </c>
      <c r="AQ65" s="27" t="s">
        <v>50</v>
      </c>
      <c r="AR65" s="25" t="s">
        <v>38</v>
      </c>
      <c r="AS65" s="25" t="s">
        <v>39</v>
      </c>
      <c r="AT65" s="29" t="s">
        <v>25</v>
      </c>
      <c r="AU65" s="2">
        <v>2730060</v>
      </c>
      <c r="AV65" s="61">
        <f t="shared" si="26"/>
        <v>0</v>
      </c>
      <c r="AW65" s="61">
        <f t="shared" si="27"/>
        <v>0</v>
      </c>
      <c r="AX65" s="61">
        <f t="shared" si="28"/>
        <v>2730060</v>
      </c>
      <c r="AY65" s="62">
        <f t="shared" si="29"/>
        <v>0</v>
      </c>
      <c r="AZ65" s="61">
        <f t="shared" si="30"/>
        <v>2730060</v>
      </c>
    </row>
    <row r="66" spans="1:52" ht="60">
      <c r="A66" s="1">
        <v>55</v>
      </c>
      <c r="B66" s="21" t="s">
        <v>500</v>
      </c>
      <c r="C66" s="22" t="s">
        <v>501</v>
      </c>
      <c r="D66" s="30" t="s">
        <v>82</v>
      </c>
      <c r="E66" s="31">
        <v>25</v>
      </c>
      <c r="F66" s="25" t="s">
        <v>32</v>
      </c>
      <c r="G66" s="25"/>
      <c r="H66" s="25"/>
      <c r="I66" s="25">
        <v>1</v>
      </c>
      <c r="J66" s="26" t="s">
        <v>48</v>
      </c>
      <c r="K66" s="27" t="s">
        <v>34</v>
      </c>
      <c r="L66" s="27" t="s">
        <v>35</v>
      </c>
      <c r="M66" s="28" t="s">
        <v>502</v>
      </c>
      <c r="N66" s="28">
        <v>2017</v>
      </c>
      <c r="O66" s="59">
        <f t="shared" ref="O66:U66" si="86">ROUND(N66*O$3,0)</f>
        <v>2004</v>
      </c>
      <c r="P66" s="59">
        <f t="shared" si="86"/>
        <v>1987</v>
      </c>
      <c r="Q66" s="59">
        <f t="shared" si="86"/>
        <v>1970</v>
      </c>
      <c r="R66" s="59">
        <f t="shared" si="86"/>
        <v>1953</v>
      </c>
      <c r="S66" s="59">
        <f t="shared" si="86"/>
        <v>1936</v>
      </c>
      <c r="T66" s="59">
        <f t="shared" si="86"/>
        <v>1919</v>
      </c>
      <c r="U66" s="59">
        <f t="shared" si="86"/>
        <v>1902</v>
      </c>
      <c r="V66" s="60">
        <f t="shared" si="5"/>
        <v>0</v>
      </c>
      <c r="W66" s="60">
        <f t="shared" si="6"/>
        <v>0</v>
      </c>
      <c r="X66" s="60">
        <f t="shared" si="7"/>
        <v>0</v>
      </c>
      <c r="Y66" s="60">
        <f t="shared" si="8"/>
        <v>0</v>
      </c>
      <c r="Z66" s="60">
        <f t="shared" si="9"/>
        <v>0</v>
      </c>
      <c r="AA66" s="60">
        <f t="shared" si="10"/>
        <v>0</v>
      </c>
      <c r="AB66" s="60">
        <f t="shared" si="11"/>
        <v>0</v>
      </c>
      <c r="AC66" s="59">
        <f t="shared" si="12"/>
        <v>0</v>
      </c>
      <c r="AD66" s="59">
        <f t="shared" si="13"/>
        <v>0</v>
      </c>
      <c r="AE66" s="59">
        <f t="shared" si="14"/>
        <v>0</v>
      </c>
      <c r="AF66" s="59">
        <f t="shared" si="15"/>
        <v>0</v>
      </c>
      <c r="AG66" s="59">
        <f t="shared" si="16"/>
        <v>0</v>
      </c>
      <c r="AH66" s="59">
        <f t="shared" si="17"/>
        <v>0</v>
      </c>
      <c r="AI66" s="59">
        <f t="shared" si="18"/>
        <v>0</v>
      </c>
      <c r="AJ66" s="60">
        <f t="shared" si="19"/>
        <v>2004</v>
      </c>
      <c r="AK66" s="60">
        <f t="shared" si="20"/>
        <v>1987</v>
      </c>
      <c r="AL66" s="60">
        <f t="shared" si="21"/>
        <v>1970</v>
      </c>
      <c r="AM66" s="60">
        <f t="shared" si="22"/>
        <v>1953</v>
      </c>
      <c r="AN66" s="60">
        <f t="shared" si="23"/>
        <v>1936</v>
      </c>
      <c r="AO66" s="60">
        <f t="shared" si="24"/>
        <v>1919</v>
      </c>
      <c r="AP66" s="60">
        <f t="shared" si="25"/>
        <v>1902</v>
      </c>
      <c r="AQ66" s="27" t="s">
        <v>50</v>
      </c>
      <c r="AR66" s="25" t="s">
        <v>38</v>
      </c>
      <c r="AS66" s="25" t="s">
        <v>120</v>
      </c>
      <c r="AT66" s="29" t="s">
        <v>25</v>
      </c>
      <c r="AU66" s="2">
        <v>3231234</v>
      </c>
      <c r="AV66" s="61">
        <f t="shared" si="26"/>
        <v>0</v>
      </c>
      <c r="AW66" s="61">
        <f t="shared" si="27"/>
        <v>0</v>
      </c>
      <c r="AX66" s="61">
        <f t="shared" si="28"/>
        <v>3231234</v>
      </c>
      <c r="AY66" s="62">
        <f t="shared" si="29"/>
        <v>0</v>
      </c>
      <c r="AZ66" s="61">
        <f t="shared" si="30"/>
        <v>3231234</v>
      </c>
    </row>
    <row r="67" spans="1:52" ht="60">
      <c r="A67" s="1">
        <v>42</v>
      </c>
      <c r="B67" s="21" t="s">
        <v>113</v>
      </c>
      <c r="C67" s="22" t="s">
        <v>114</v>
      </c>
      <c r="D67" s="30" t="s">
        <v>115</v>
      </c>
      <c r="E67" s="31">
        <v>25</v>
      </c>
      <c r="F67" s="25" t="s">
        <v>32</v>
      </c>
      <c r="G67" s="25"/>
      <c r="H67" s="25"/>
      <c r="I67" s="25">
        <v>1</v>
      </c>
      <c r="J67" s="26" t="s">
        <v>48</v>
      </c>
      <c r="K67" s="27" t="s">
        <v>34</v>
      </c>
      <c r="L67" s="27" t="s">
        <v>35</v>
      </c>
      <c r="M67" s="28" t="s">
        <v>121</v>
      </c>
      <c r="N67" s="28">
        <v>2251</v>
      </c>
      <c r="O67" s="59">
        <f t="shared" ref="O67:U67" si="87">ROUND(N67*O$3,0)</f>
        <v>2236</v>
      </c>
      <c r="P67" s="59">
        <f t="shared" si="87"/>
        <v>2217</v>
      </c>
      <c r="Q67" s="59">
        <f t="shared" si="87"/>
        <v>2198</v>
      </c>
      <c r="R67" s="59">
        <f t="shared" si="87"/>
        <v>2179</v>
      </c>
      <c r="S67" s="59">
        <f t="shared" si="87"/>
        <v>2160</v>
      </c>
      <c r="T67" s="59">
        <f t="shared" si="87"/>
        <v>2141</v>
      </c>
      <c r="U67" s="59">
        <f t="shared" si="87"/>
        <v>2122</v>
      </c>
      <c r="V67" s="60">
        <f t="shared" si="5"/>
        <v>0</v>
      </c>
      <c r="W67" s="60">
        <f t="shared" si="6"/>
        <v>0</v>
      </c>
      <c r="X67" s="60">
        <f t="shared" si="7"/>
        <v>0</v>
      </c>
      <c r="Y67" s="60">
        <f t="shared" si="8"/>
        <v>0</v>
      </c>
      <c r="Z67" s="60">
        <f t="shared" si="9"/>
        <v>0</v>
      </c>
      <c r="AA67" s="60">
        <f t="shared" si="10"/>
        <v>0</v>
      </c>
      <c r="AB67" s="60">
        <f t="shared" si="11"/>
        <v>0</v>
      </c>
      <c r="AC67" s="59">
        <f t="shared" si="12"/>
        <v>0</v>
      </c>
      <c r="AD67" s="59">
        <f t="shared" si="13"/>
        <v>0</v>
      </c>
      <c r="AE67" s="59">
        <f t="shared" si="14"/>
        <v>0</v>
      </c>
      <c r="AF67" s="59">
        <f t="shared" si="15"/>
        <v>0</v>
      </c>
      <c r="AG67" s="59">
        <f t="shared" si="16"/>
        <v>0</v>
      </c>
      <c r="AH67" s="59">
        <f t="shared" si="17"/>
        <v>0</v>
      </c>
      <c r="AI67" s="59">
        <f t="shared" si="18"/>
        <v>0</v>
      </c>
      <c r="AJ67" s="60">
        <f t="shared" si="19"/>
        <v>2236</v>
      </c>
      <c r="AK67" s="60">
        <f t="shared" si="20"/>
        <v>2217</v>
      </c>
      <c r="AL67" s="60">
        <f t="shared" si="21"/>
        <v>2198</v>
      </c>
      <c r="AM67" s="60">
        <f t="shared" si="22"/>
        <v>2179</v>
      </c>
      <c r="AN67" s="60">
        <f t="shared" si="23"/>
        <v>2160</v>
      </c>
      <c r="AO67" s="60">
        <f t="shared" si="24"/>
        <v>2141</v>
      </c>
      <c r="AP67" s="60">
        <f t="shared" si="25"/>
        <v>2122</v>
      </c>
      <c r="AQ67" s="27" t="s">
        <v>50</v>
      </c>
      <c r="AR67" s="25" t="s">
        <v>38</v>
      </c>
      <c r="AS67" s="25" t="s">
        <v>120</v>
      </c>
      <c r="AT67" s="29" t="s">
        <v>25</v>
      </c>
      <c r="AU67" s="2">
        <v>3264300</v>
      </c>
      <c r="AV67" s="61">
        <f t="shared" si="26"/>
        <v>0</v>
      </c>
      <c r="AW67" s="61">
        <f t="shared" si="27"/>
        <v>0</v>
      </c>
      <c r="AX67" s="61">
        <f t="shared" si="28"/>
        <v>3264300</v>
      </c>
      <c r="AY67" s="62">
        <f t="shared" si="29"/>
        <v>0</v>
      </c>
      <c r="AZ67" s="61">
        <f t="shared" si="30"/>
        <v>3264300</v>
      </c>
    </row>
    <row r="68" spans="1:52" ht="60">
      <c r="A68" s="1">
        <v>50</v>
      </c>
      <c r="B68" s="21" t="s">
        <v>122</v>
      </c>
      <c r="C68" s="22" t="s">
        <v>123</v>
      </c>
      <c r="D68" s="38" t="s">
        <v>47</v>
      </c>
      <c r="E68" s="31">
        <v>25</v>
      </c>
      <c r="F68" s="25" t="s">
        <v>32</v>
      </c>
      <c r="G68" s="25"/>
      <c r="H68" s="25"/>
      <c r="I68" s="25">
        <v>1</v>
      </c>
      <c r="J68" s="26" t="s">
        <v>48</v>
      </c>
      <c r="K68" s="27" t="s">
        <v>34</v>
      </c>
      <c r="L68" s="27" t="s">
        <v>35</v>
      </c>
      <c r="M68" s="28" t="s">
        <v>124</v>
      </c>
      <c r="N68" s="28">
        <v>1716</v>
      </c>
      <c r="O68" s="59">
        <f t="shared" ref="O68:U68" si="88">ROUND(N68*O$3,0)</f>
        <v>1705</v>
      </c>
      <c r="P68" s="59">
        <f t="shared" si="88"/>
        <v>1691</v>
      </c>
      <c r="Q68" s="59">
        <f t="shared" si="88"/>
        <v>1677</v>
      </c>
      <c r="R68" s="59">
        <f t="shared" si="88"/>
        <v>1663</v>
      </c>
      <c r="S68" s="59">
        <f t="shared" si="88"/>
        <v>1649</v>
      </c>
      <c r="T68" s="59">
        <f t="shared" si="88"/>
        <v>1635</v>
      </c>
      <c r="U68" s="59">
        <f t="shared" si="88"/>
        <v>1620</v>
      </c>
      <c r="V68" s="60">
        <f t="shared" si="5"/>
        <v>0</v>
      </c>
      <c r="W68" s="60">
        <f t="shared" si="6"/>
        <v>0</v>
      </c>
      <c r="X68" s="60">
        <f t="shared" si="7"/>
        <v>0</v>
      </c>
      <c r="Y68" s="60">
        <f t="shared" si="8"/>
        <v>0</v>
      </c>
      <c r="Z68" s="60">
        <f t="shared" si="9"/>
        <v>0</v>
      </c>
      <c r="AA68" s="60">
        <f t="shared" si="10"/>
        <v>0</v>
      </c>
      <c r="AB68" s="60">
        <f t="shared" si="11"/>
        <v>0</v>
      </c>
      <c r="AC68" s="59">
        <f t="shared" si="12"/>
        <v>0</v>
      </c>
      <c r="AD68" s="59">
        <f t="shared" si="13"/>
        <v>0</v>
      </c>
      <c r="AE68" s="59">
        <f t="shared" si="14"/>
        <v>0</v>
      </c>
      <c r="AF68" s="59">
        <f t="shared" si="15"/>
        <v>0</v>
      </c>
      <c r="AG68" s="59">
        <f t="shared" si="16"/>
        <v>0</v>
      </c>
      <c r="AH68" s="59">
        <f t="shared" si="17"/>
        <v>0</v>
      </c>
      <c r="AI68" s="59">
        <f t="shared" si="18"/>
        <v>0</v>
      </c>
      <c r="AJ68" s="60">
        <f t="shared" si="19"/>
        <v>1705</v>
      </c>
      <c r="AK68" s="60">
        <f t="shared" si="20"/>
        <v>1691</v>
      </c>
      <c r="AL68" s="60">
        <f t="shared" si="21"/>
        <v>1677</v>
      </c>
      <c r="AM68" s="60">
        <f t="shared" si="22"/>
        <v>1663</v>
      </c>
      <c r="AN68" s="60">
        <f t="shared" si="23"/>
        <v>1649</v>
      </c>
      <c r="AO68" s="60">
        <f t="shared" si="24"/>
        <v>1635</v>
      </c>
      <c r="AP68" s="60">
        <f t="shared" si="25"/>
        <v>1620</v>
      </c>
      <c r="AQ68" s="27" t="s">
        <v>50</v>
      </c>
      <c r="AR68" s="25" t="s">
        <v>38</v>
      </c>
      <c r="AS68" s="25" t="s">
        <v>120</v>
      </c>
      <c r="AT68" s="29" t="s">
        <v>25</v>
      </c>
      <c r="AU68" s="2">
        <v>2676959.9999999995</v>
      </c>
      <c r="AV68" s="61">
        <f t="shared" si="26"/>
        <v>0</v>
      </c>
      <c r="AW68" s="61">
        <f t="shared" si="27"/>
        <v>0</v>
      </c>
      <c r="AX68" s="61">
        <f t="shared" si="28"/>
        <v>2676959.9999999995</v>
      </c>
      <c r="AY68" s="62">
        <f t="shared" si="29"/>
        <v>0</v>
      </c>
      <c r="AZ68" s="61">
        <f t="shared" si="30"/>
        <v>2676959.9999999995</v>
      </c>
    </row>
    <row r="69" spans="1:52" ht="60">
      <c r="A69" s="1">
        <v>14</v>
      </c>
      <c r="B69" s="21" t="s">
        <v>80</v>
      </c>
      <c r="C69" s="22" t="s">
        <v>81</v>
      </c>
      <c r="D69" s="30" t="s">
        <v>82</v>
      </c>
      <c r="E69" s="31">
        <v>25</v>
      </c>
      <c r="F69" s="25" t="s">
        <v>32</v>
      </c>
      <c r="G69" s="25"/>
      <c r="H69" s="25"/>
      <c r="I69" s="25">
        <v>1</v>
      </c>
      <c r="J69" s="26" t="s">
        <v>48</v>
      </c>
      <c r="K69" s="27" t="s">
        <v>34</v>
      </c>
      <c r="L69" s="27" t="s">
        <v>35</v>
      </c>
      <c r="M69" s="28" t="s">
        <v>83</v>
      </c>
      <c r="N69" s="28">
        <v>1362</v>
      </c>
      <c r="O69" s="59">
        <f t="shared" ref="O69:U69" si="89">ROUND(N69*O$3,0)</f>
        <v>1353</v>
      </c>
      <c r="P69" s="59">
        <f t="shared" si="89"/>
        <v>1342</v>
      </c>
      <c r="Q69" s="59">
        <f t="shared" si="89"/>
        <v>1331</v>
      </c>
      <c r="R69" s="59">
        <f t="shared" si="89"/>
        <v>1320</v>
      </c>
      <c r="S69" s="59">
        <f t="shared" si="89"/>
        <v>1309</v>
      </c>
      <c r="T69" s="59">
        <f t="shared" si="89"/>
        <v>1298</v>
      </c>
      <c r="U69" s="59">
        <f t="shared" si="89"/>
        <v>1286</v>
      </c>
      <c r="V69" s="60">
        <f t="shared" si="5"/>
        <v>0</v>
      </c>
      <c r="W69" s="60">
        <f t="shared" si="6"/>
        <v>0</v>
      </c>
      <c r="X69" s="60">
        <f t="shared" si="7"/>
        <v>0</v>
      </c>
      <c r="Y69" s="60">
        <f t="shared" si="8"/>
        <v>0</v>
      </c>
      <c r="Z69" s="60">
        <f t="shared" si="9"/>
        <v>0</v>
      </c>
      <c r="AA69" s="60">
        <f t="shared" si="10"/>
        <v>0</v>
      </c>
      <c r="AB69" s="60">
        <f t="shared" si="11"/>
        <v>0</v>
      </c>
      <c r="AC69" s="59">
        <f t="shared" si="12"/>
        <v>0</v>
      </c>
      <c r="AD69" s="59">
        <f t="shared" si="13"/>
        <v>0</v>
      </c>
      <c r="AE69" s="59">
        <f t="shared" si="14"/>
        <v>0</v>
      </c>
      <c r="AF69" s="59">
        <f t="shared" si="15"/>
        <v>0</v>
      </c>
      <c r="AG69" s="59">
        <f t="shared" si="16"/>
        <v>0</v>
      </c>
      <c r="AH69" s="59">
        <f t="shared" si="17"/>
        <v>0</v>
      </c>
      <c r="AI69" s="59">
        <f t="shared" si="18"/>
        <v>0</v>
      </c>
      <c r="AJ69" s="60">
        <f t="shared" si="19"/>
        <v>1353</v>
      </c>
      <c r="AK69" s="60">
        <f t="shared" si="20"/>
        <v>1342</v>
      </c>
      <c r="AL69" s="60">
        <f t="shared" si="21"/>
        <v>1331</v>
      </c>
      <c r="AM69" s="60">
        <f t="shared" si="22"/>
        <v>1320</v>
      </c>
      <c r="AN69" s="60">
        <f t="shared" si="23"/>
        <v>1309</v>
      </c>
      <c r="AO69" s="60">
        <f t="shared" si="24"/>
        <v>1298</v>
      </c>
      <c r="AP69" s="60">
        <f t="shared" si="25"/>
        <v>1286</v>
      </c>
      <c r="AQ69" s="27" t="s">
        <v>50</v>
      </c>
      <c r="AR69" s="25" t="s">
        <v>77</v>
      </c>
      <c r="AS69" s="25" t="s">
        <v>77</v>
      </c>
      <c r="AT69" s="29" t="s">
        <v>78</v>
      </c>
      <c r="AU69" s="2">
        <v>2369880</v>
      </c>
      <c r="AV69" s="61">
        <f t="shared" si="26"/>
        <v>0</v>
      </c>
      <c r="AW69" s="61">
        <f t="shared" si="27"/>
        <v>0</v>
      </c>
      <c r="AX69" s="61">
        <f t="shared" si="28"/>
        <v>2369880</v>
      </c>
      <c r="AY69" s="62">
        <f t="shared" si="29"/>
        <v>0</v>
      </c>
      <c r="AZ69" s="61">
        <f t="shared" si="30"/>
        <v>2369880</v>
      </c>
    </row>
    <row r="70" spans="1:52" ht="60">
      <c r="A70" s="1">
        <v>18</v>
      </c>
      <c r="B70" s="21" t="s">
        <v>84</v>
      </c>
      <c r="C70" s="22" t="s">
        <v>85</v>
      </c>
      <c r="D70" s="23" t="s">
        <v>47</v>
      </c>
      <c r="E70" s="31">
        <v>25</v>
      </c>
      <c r="F70" s="25" t="s">
        <v>32</v>
      </c>
      <c r="G70" s="25"/>
      <c r="H70" s="25"/>
      <c r="I70" s="25">
        <v>1</v>
      </c>
      <c r="J70" s="26" t="s">
        <v>48</v>
      </c>
      <c r="K70" s="27" t="s">
        <v>34</v>
      </c>
      <c r="L70" s="27" t="s">
        <v>35</v>
      </c>
      <c r="M70" s="28" t="s">
        <v>86</v>
      </c>
      <c r="N70" s="28">
        <v>3400</v>
      </c>
      <c r="O70" s="59">
        <f t="shared" ref="O70:U70" si="90">ROUND(N70*O$3,0)</f>
        <v>3378</v>
      </c>
      <c r="P70" s="59">
        <f t="shared" si="90"/>
        <v>3350</v>
      </c>
      <c r="Q70" s="59">
        <f t="shared" si="90"/>
        <v>3322</v>
      </c>
      <c r="R70" s="59">
        <f t="shared" si="90"/>
        <v>3294</v>
      </c>
      <c r="S70" s="59">
        <f t="shared" si="90"/>
        <v>3266</v>
      </c>
      <c r="T70" s="59">
        <f t="shared" si="90"/>
        <v>3238</v>
      </c>
      <c r="U70" s="59">
        <f t="shared" si="90"/>
        <v>3209</v>
      </c>
      <c r="V70" s="60">
        <f t="shared" si="5"/>
        <v>0</v>
      </c>
      <c r="W70" s="60">
        <f t="shared" si="6"/>
        <v>0</v>
      </c>
      <c r="X70" s="60">
        <f t="shared" si="7"/>
        <v>0</v>
      </c>
      <c r="Y70" s="60">
        <f t="shared" si="8"/>
        <v>0</v>
      </c>
      <c r="Z70" s="60">
        <f t="shared" si="9"/>
        <v>0</v>
      </c>
      <c r="AA70" s="60">
        <f t="shared" si="10"/>
        <v>0</v>
      </c>
      <c r="AB70" s="60">
        <f t="shared" si="11"/>
        <v>0</v>
      </c>
      <c r="AC70" s="59">
        <f t="shared" si="12"/>
        <v>0</v>
      </c>
      <c r="AD70" s="59">
        <f t="shared" si="13"/>
        <v>0</v>
      </c>
      <c r="AE70" s="59">
        <f t="shared" si="14"/>
        <v>0</v>
      </c>
      <c r="AF70" s="59">
        <f t="shared" si="15"/>
        <v>0</v>
      </c>
      <c r="AG70" s="59">
        <f t="shared" si="16"/>
        <v>0</v>
      </c>
      <c r="AH70" s="59">
        <f t="shared" si="17"/>
        <v>0</v>
      </c>
      <c r="AI70" s="59">
        <f t="shared" si="18"/>
        <v>0</v>
      </c>
      <c r="AJ70" s="60">
        <f t="shared" si="19"/>
        <v>3378</v>
      </c>
      <c r="AK70" s="60">
        <f t="shared" si="20"/>
        <v>3350</v>
      </c>
      <c r="AL70" s="60">
        <f t="shared" si="21"/>
        <v>3322</v>
      </c>
      <c r="AM70" s="60">
        <f t="shared" si="22"/>
        <v>3294</v>
      </c>
      <c r="AN70" s="60">
        <f t="shared" si="23"/>
        <v>3266</v>
      </c>
      <c r="AO70" s="60">
        <f t="shared" si="24"/>
        <v>3238</v>
      </c>
      <c r="AP70" s="60">
        <f t="shared" si="25"/>
        <v>3209</v>
      </c>
      <c r="AQ70" s="27" t="s">
        <v>50</v>
      </c>
      <c r="AR70" s="25" t="s">
        <v>38</v>
      </c>
      <c r="AS70" s="25" t="s">
        <v>87</v>
      </c>
      <c r="AT70" s="29" t="s">
        <v>25</v>
      </c>
      <c r="AU70" s="2">
        <v>3915700</v>
      </c>
      <c r="AV70" s="61">
        <f t="shared" si="26"/>
        <v>0</v>
      </c>
      <c r="AW70" s="61">
        <f t="shared" si="27"/>
        <v>0</v>
      </c>
      <c r="AX70" s="61">
        <f t="shared" si="28"/>
        <v>3915700</v>
      </c>
      <c r="AY70" s="62">
        <f t="shared" si="29"/>
        <v>0</v>
      </c>
      <c r="AZ70" s="61">
        <f t="shared" si="30"/>
        <v>3915700</v>
      </c>
    </row>
    <row r="71" spans="1:52" ht="60">
      <c r="A71" s="1">
        <v>347</v>
      </c>
      <c r="B71" s="21" t="s">
        <v>45</v>
      </c>
      <c r="C71" s="22" t="s">
        <v>46</v>
      </c>
      <c r="D71" s="23" t="s">
        <v>47</v>
      </c>
      <c r="E71" s="31">
        <v>25</v>
      </c>
      <c r="F71" s="25" t="s">
        <v>32</v>
      </c>
      <c r="G71" s="25"/>
      <c r="H71" s="25"/>
      <c r="I71" s="25">
        <v>1</v>
      </c>
      <c r="J71" s="26" t="s">
        <v>48</v>
      </c>
      <c r="K71" s="27" t="s">
        <v>34</v>
      </c>
      <c r="L71" s="27" t="s">
        <v>35</v>
      </c>
      <c r="M71" s="28" t="s">
        <v>49</v>
      </c>
      <c r="N71" s="28">
        <v>1817</v>
      </c>
      <c r="O71" s="59">
        <f t="shared" ref="O71:U71" si="91">ROUND(N71*O$3,0)</f>
        <v>1805</v>
      </c>
      <c r="P71" s="59">
        <f t="shared" si="91"/>
        <v>1790</v>
      </c>
      <c r="Q71" s="59">
        <f t="shared" si="91"/>
        <v>1775</v>
      </c>
      <c r="R71" s="59">
        <f t="shared" si="91"/>
        <v>1760</v>
      </c>
      <c r="S71" s="59">
        <f t="shared" si="91"/>
        <v>1745</v>
      </c>
      <c r="T71" s="59">
        <f t="shared" si="91"/>
        <v>1730</v>
      </c>
      <c r="U71" s="59">
        <f t="shared" si="91"/>
        <v>1715</v>
      </c>
      <c r="V71" s="60">
        <f t="shared" si="5"/>
        <v>0</v>
      </c>
      <c r="W71" s="60">
        <f t="shared" si="6"/>
        <v>0</v>
      </c>
      <c r="X71" s="60">
        <f t="shared" si="7"/>
        <v>0</v>
      </c>
      <c r="Y71" s="60">
        <f t="shared" si="8"/>
        <v>0</v>
      </c>
      <c r="Z71" s="60">
        <f t="shared" si="9"/>
        <v>0</v>
      </c>
      <c r="AA71" s="60">
        <f t="shared" si="10"/>
        <v>0</v>
      </c>
      <c r="AB71" s="60">
        <f t="shared" si="11"/>
        <v>0</v>
      </c>
      <c r="AC71" s="59">
        <f t="shared" si="12"/>
        <v>0</v>
      </c>
      <c r="AD71" s="59">
        <f t="shared" si="13"/>
        <v>0</v>
      </c>
      <c r="AE71" s="59">
        <f t="shared" si="14"/>
        <v>0</v>
      </c>
      <c r="AF71" s="59">
        <f t="shared" si="15"/>
        <v>0</v>
      </c>
      <c r="AG71" s="59">
        <f t="shared" si="16"/>
        <v>0</v>
      </c>
      <c r="AH71" s="59">
        <f t="shared" si="17"/>
        <v>0</v>
      </c>
      <c r="AI71" s="59">
        <f t="shared" si="18"/>
        <v>0</v>
      </c>
      <c r="AJ71" s="60">
        <f t="shared" si="19"/>
        <v>1805</v>
      </c>
      <c r="AK71" s="60">
        <f t="shared" si="20"/>
        <v>1790</v>
      </c>
      <c r="AL71" s="60">
        <f t="shared" si="21"/>
        <v>1775</v>
      </c>
      <c r="AM71" s="60">
        <f t="shared" si="22"/>
        <v>1760</v>
      </c>
      <c r="AN71" s="60">
        <f t="shared" si="23"/>
        <v>1745</v>
      </c>
      <c r="AO71" s="60">
        <f t="shared" si="24"/>
        <v>1730</v>
      </c>
      <c r="AP71" s="60">
        <f t="shared" si="25"/>
        <v>1715</v>
      </c>
      <c r="AQ71" s="27" t="s">
        <v>50</v>
      </c>
      <c r="AR71" s="25" t="s">
        <v>23</v>
      </c>
      <c r="AS71" s="25" t="s">
        <v>51</v>
      </c>
      <c r="AT71" s="29" t="s">
        <v>52</v>
      </c>
      <c r="AU71" s="2">
        <f>1817*1.2*1300+3*1817*35</f>
        <v>3025305</v>
      </c>
      <c r="AV71" s="61">
        <f t="shared" si="26"/>
        <v>0</v>
      </c>
      <c r="AW71" s="61">
        <f t="shared" si="27"/>
        <v>0</v>
      </c>
      <c r="AX71" s="61">
        <f t="shared" si="28"/>
        <v>3025305</v>
      </c>
      <c r="AY71" s="62">
        <f t="shared" si="29"/>
        <v>0</v>
      </c>
      <c r="AZ71" s="61">
        <f t="shared" si="30"/>
        <v>3025305</v>
      </c>
    </row>
    <row r="72" spans="1:52" ht="60">
      <c r="A72" s="1">
        <v>84</v>
      </c>
      <c r="B72" s="21" t="s">
        <v>125</v>
      </c>
      <c r="C72" s="22" t="s">
        <v>126</v>
      </c>
      <c r="D72" s="23" t="s">
        <v>47</v>
      </c>
      <c r="E72" s="31">
        <v>25</v>
      </c>
      <c r="F72" s="25" t="s">
        <v>32</v>
      </c>
      <c r="G72" s="25"/>
      <c r="H72" s="25"/>
      <c r="I72" s="25">
        <v>1</v>
      </c>
      <c r="J72" s="26" t="s">
        <v>48</v>
      </c>
      <c r="K72" s="27" t="s">
        <v>34</v>
      </c>
      <c r="L72" s="27" t="s">
        <v>35</v>
      </c>
      <c r="M72" s="28" t="s">
        <v>127</v>
      </c>
      <c r="N72" s="28">
        <v>2777</v>
      </c>
      <c r="O72" s="59">
        <f t="shared" ref="O72:U72" si="92">ROUND(N72*O$3,0)</f>
        <v>2759</v>
      </c>
      <c r="P72" s="59">
        <f t="shared" si="92"/>
        <v>2736</v>
      </c>
      <c r="Q72" s="59">
        <f t="shared" si="92"/>
        <v>2713</v>
      </c>
      <c r="R72" s="59">
        <f t="shared" si="92"/>
        <v>2690</v>
      </c>
      <c r="S72" s="59">
        <f t="shared" si="92"/>
        <v>2667</v>
      </c>
      <c r="T72" s="59">
        <f t="shared" si="92"/>
        <v>2644</v>
      </c>
      <c r="U72" s="59">
        <f t="shared" si="92"/>
        <v>2620</v>
      </c>
      <c r="V72" s="60">
        <f t="shared" si="5"/>
        <v>0</v>
      </c>
      <c r="W72" s="60">
        <f t="shared" si="6"/>
        <v>0</v>
      </c>
      <c r="X72" s="60">
        <f t="shared" si="7"/>
        <v>0</v>
      </c>
      <c r="Y72" s="60">
        <f t="shared" si="8"/>
        <v>0</v>
      </c>
      <c r="Z72" s="60">
        <f t="shared" si="9"/>
        <v>0</v>
      </c>
      <c r="AA72" s="60">
        <f t="shared" si="10"/>
        <v>0</v>
      </c>
      <c r="AB72" s="60">
        <f t="shared" si="11"/>
        <v>0</v>
      </c>
      <c r="AC72" s="59">
        <f t="shared" si="12"/>
        <v>0</v>
      </c>
      <c r="AD72" s="59">
        <f t="shared" si="13"/>
        <v>0</v>
      </c>
      <c r="AE72" s="59">
        <f t="shared" si="14"/>
        <v>0</v>
      </c>
      <c r="AF72" s="59">
        <f t="shared" si="15"/>
        <v>0</v>
      </c>
      <c r="AG72" s="59">
        <f t="shared" si="16"/>
        <v>0</v>
      </c>
      <c r="AH72" s="59">
        <f t="shared" si="17"/>
        <v>0</v>
      </c>
      <c r="AI72" s="59">
        <f t="shared" si="18"/>
        <v>0</v>
      </c>
      <c r="AJ72" s="60">
        <f t="shared" si="19"/>
        <v>2759</v>
      </c>
      <c r="AK72" s="60">
        <f t="shared" si="20"/>
        <v>2736</v>
      </c>
      <c r="AL72" s="60">
        <f t="shared" si="21"/>
        <v>2713</v>
      </c>
      <c r="AM72" s="60">
        <f t="shared" si="22"/>
        <v>2690</v>
      </c>
      <c r="AN72" s="60">
        <f t="shared" si="23"/>
        <v>2667</v>
      </c>
      <c r="AO72" s="60">
        <f t="shared" si="24"/>
        <v>2644</v>
      </c>
      <c r="AP72" s="60">
        <f t="shared" si="25"/>
        <v>2620</v>
      </c>
      <c r="AQ72" s="27" t="s">
        <v>50</v>
      </c>
      <c r="AR72" s="25" t="s">
        <v>38</v>
      </c>
      <c r="AS72" s="25" t="s">
        <v>120</v>
      </c>
      <c r="AT72" s="29" t="s">
        <v>25</v>
      </c>
      <c r="AU72" s="2">
        <v>4310222.222222222</v>
      </c>
      <c r="AV72" s="61">
        <f t="shared" si="26"/>
        <v>0</v>
      </c>
      <c r="AW72" s="61">
        <f t="shared" si="27"/>
        <v>0</v>
      </c>
      <c r="AX72" s="61">
        <f t="shared" si="28"/>
        <v>4310222.222222222</v>
      </c>
      <c r="AY72" s="62">
        <f t="shared" si="29"/>
        <v>0</v>
      </c>
      <c r="AZ72" s="61">
        <f t="shared" si="30"/>
        <v>4310222.222222222</v>
      </c>
    </row>
    <row r="73" spans="1:52" ht="60">
      <c r="A73" s="1">
        <v>30</v>
      </c>
      <c r="B73" s="21" t="s">
        <v>106</v>
      </c>
      <c r="C73" s="22" t="s">
        <v>107</v>
      </c>
      <c r="D73" s="39" t="s">
        <v>108</v>
      </c>
      <c r="E73" s="31">
        <v>25</v>
      </c>
      <c r="F73" s="25" t="s">
        <v>32</v>
      </c>
      <c r="G73" s="25"/>
      <c r="H73" s="25"/>
      <c r="I73" s="25">
        <v>1</v>
      </c>
      <c r="J73" s="26" t="s">
        <v>48</v>
      </c>
      <c r="K73" s="27" t="s">
        <v>34</v>
      </c>
      <c r="L73" s="27" t="s">
        <v>35</v>
      </c>
      <c r="M73" s="28" t="s">
        <v>109</v>
      </c>
      <c r="N73" s="28">
        <v>1843</v>
      </c>
      <c r="O73" s="59">
        <f t="shared" ref="O73:U73" si="93">ROUND(N73*O$3,0)</f>
        <v>1831</v>
      </c>
      <c r="P73" s="59">
        <f t="shared" si="93"/>
        <v>1816</v>
      </c>
      <c r="Q73" s="59">
        <f t="shared" si="93"/>
        <v>1801</v>
      </c>
      <c r="R73" s="59">
        <f t="shared" si="93"/>
        <v>1786</v>
      </c>
      <c r="S73" s="59">
        <f t="shared" si="93"/>
        <v>1771</v>
      </c>
      <c r="T73" s="59">
        <f t="shared" si="93"/>
        <v>1756</v>
      </c>
      <c r="U73" s="59">
        <f t="shared" si="93"/>
        <v>1740</v>
      </c>
      <c r="V73" s="60">
        <f t="shared" si="5"/>
        <v>0</v>
      </c>
      <c r="W73" s="60">
        <f t="shared" si="6"/>
        <v>0</v>
      </c>
      <c r="X73" s="60">
        <f t="shared" si="7"/>
        <v>0</v>
      </c>
      <c r="Y73" s="60">
        <f t="shared" si="8"/>
        <v>0</v>
      </c>
      <c r="Z73" s="60">
        <f t="shared" si="9"/>
        <v>0</v>
      </c>
      <c r="AA73" s="60">
        <f t="shared" si="10"/>
        <v>0</v>
      </c>
      <c r="AB73" s="60">
        <f t="shared" si="11"/>
        <v>0</v>
      </c>
      <c r="AC73" s="59">
        <f t="shared" si="12"/>
        <v>0</v>
      </c>
      <c r="AD73" s="59">
        <f t="shared" si="13"/>
        <v>0</v>
      </c>
      <c r="AE73" s="59">
        <f t="shared" si="14"/>
        <v>0</v>
      </c>
      <c r="AF73" s="59">
        <f t="shared" si="15"/>
        <v>0</v>
      </c>
      <c r="AG73" s="59">
        <f t="shared" si="16"/>
        <v>0</v>
      </c>
      <c r="AH73" s="59">
        <f t="shared" si="17"/>
        <v>0</v>
      </c>
      <c r="AI73" s="59">
        <f t="shared" si="18"/>
        <v>0</v>
      </c>
      <c r="AJ73" s="60">
        <f t="shared" si="19"/>
        <v>1831</v>
      </c>
      <c r="AK73" s="60">
        <f t="shared" si="20"/>
        <v>1816</v>
      </c>
      <c r="AL73" s="60">
        <f t="shared" si="21"/>
        <v>1801</v>
      </c>
      <c r="AM73" s="60">
        <f t="shared" si="22"/>
        <v>1786</v>
      </c>
      <c r="AN73" s="60">
        <f t="shared" si="23"/>
        <v>1771</v>
      </c>
      <c r="AO73" s="60">
        <f t="shared" si="24"/>
        <v>1756</v>
      </c>
      <c r="AP73" s="60">
        <f t="shared" si="25"/>
        <v>1740</v>
      </c>
      <c r="AQ73" s="27" t="s">
        <v>50</v>
      </c>
      <c r="AR73" s="25" t="s">
        <v>38</v>
      </c>
      <c r="AS73" s="25" t="s">
        <v>87</v>
      </c>
      <c r="AT73" s="29" t="s">
        <v>25</v>
      </c>
      <c r="AU73" s="2">
        <v>2875080</v>
      </c>
      <c r="AV73" s="61">
        <f t="shared" si="26"/>
        <v>0</v>
      </c>
      <c r="AW73" s="61">
        <f t="shared" si="27"/>
        <v>0</v>
      </c>
      <c r="AX73" s="61">
        <f t="shared" si="28"/>
        <v>2875080</v>
      </c>
      <c r="AY73" s="62">
        <f t="shared" si="29"/>
        <v>0</v>
      </c>
      <c r="AZ73" s="61">
        <f t="shared" si="30"/>
        <v>2875080</v>
      </c>
    </row>
    <row r="74" spans="1:52" ht="60">
      <c r="A74" s="1">
        <v>25</v>
      </c>
      <c r="B74" s="21" t="s">
        <v>88</v>
      </c>
      <c r="C74" s="22" t="s">
        <v>89</v>
      </c>
      <c r="D74" s="23" t="s">
        <v>47</v>
      </c>
      <c r="E74" s="31">
        <v>25</v>
      </c>
      <c r="F74" s="25" t="s">
        <v>32</v>
      </c>
      <c r="G74" s="25"/>
      <c r="H74" s="25"/>
      <c r="I74" s="25">
        <v>1</v>
      </c>
      <c r="J74" s="26" t="s">
        <v>48</v>
      </c>
      <c r="K74" s="27" t="s">
        <v>34</v>
      </c>
      <c r="L74" s="27" t="s">
        <v>35</v>
      </c>
      <c r="M74" s="28" t="s">
        <v>90</v>
      </c>
      <c r="N74" s="28">
        <v>3521</v>
      </c>
      <c r="O74" s="59">
        <f t="shared" ref="O74:U74" si="94">ROUND(N74*O$3,0)</f>
        <v>3498</v>
      </c>
      <c r="P74" s="59">
        <f t="shared" si="94"/>
        <v>3469</v>
      </c>
      <c r="Q74" s="59">
        <f t="shared" si="94"/>
        <v>3440</v>
      </c>
      <c r="R74" s="59">
        <f t="shared" si="94"/>
        <v>3411</v>
      </c>
      <c r="S74" s="59">
        <f t="shared" si="94"/>
        <v>3382</v>
      </c>
      <c r="T74" s="59">
        <f t="shared" si="94"/>
        <v>3353</v>
      </c>
      <c r="U74" s="59">
        <f t="shared" si="94"/>
        <v>3323</v>
      </c>
      <c r="V74" s="60">
        <f t="shared" ref="V74:V137" si="95">IF($G74=1,O74,0)</f>
        <v>0</v>
      </c>
      <c r="W74" s="60">
        <f t="shared" ref="W74:W137" si="96">IF($G74=1,P74,0)</f>
        <v>0</v>
      </c>
      <c r="X74" s="60">
        <f t="shared" ref="X74:X137" si="97">IF($G74=1,Q74,0)</f>
        <v>0</v>
      </c>
      <c r="Y74" s="60">
        <f t="shared" ref="Y74:Y137" si="98">IF($G74=1,R74,0)</f>
        <v>0</v>
      </c>
      <c r="Z74" s="60">
        <f t="shared" ref="Z74:Z137" si="99">IF($G74=1,S74,0)</f>
        <v>0</v>
      </c>
      <c r="AA74" s="60">
        <f t="shared" ref="AA74:AA137" si="100">IF($G74=1,T74,0)</f>
        <v>0</v>
      </c>
      <c r="AB74" s="60">
        <f t="shared" ref="AB74:AB137" si="101">IF($G74=1,U74,0)</f>
        <v>0</v>
      </c>
      <c r="AC74" s="59">
        <f t="shared" ref="AC74:AC137" si="102">IF($H74=1,O74,0)</f>
        <v>0</v>
      </c>
      <c r="AD74" s="59">
        <f t="shared" ref="AD74:AD137" si="103">IF($H74=1,P74,0)</f>
        <v>0</v>
      </c>
      <c r="AE74" s="59">
        <f t="shared" ref="AE74:AE137" si="104">IF($H74=1,Q74,0)</f>
        <v>0</v>
      </c>
      <c r="AF74" s="59">
        <f t="shared" ref="AF74:AF137" si="105">IF($H74=1,R74,0)</f>
        <v>0</v>
      </c>
      <c r="AG74" s="59">
        <f t="shared" ref="AG74:AG137" si="106">IF($H74=1,S74,0)</f>
        <v>0</v>
      </c>
      <c r="AH74" s="59">
        <f t="shared" ref="AH74:AH137" si="107">IF($H74=1,T74,0)</f>
        <v>0</v>
      </c>
      <c r="AI74" s="59">
        <f t="shared" ref="AI74:AI137" si="108">IF($H74=1,U74,0)</f>
        <v>0</v>
      </c>
      <c r="AJ74" s="60">
        <f t="shared" ref="AJ74:AJ137" si="109">IF($I74=1,O74,0)</f>
        <v>3498</v>
      </c>
      <c r="AK74" s="60">
        <f t="shared" ref="AK74:AK137" si="110">IF($I74=1,P74,0)</f>
        <v>3469</v>
      </c>
      <c r="AL74" s="60">
        <f t="shared" ref="AL74:AL137" si="111">IF($I74=1,Q74,0)</f>
        <v>3440</v>
      </c>
      <c r="AM74" s="60">
        <f t="shared" ref="AM74:AM137" si="112">IF($I74=1,R74,0)</f>
        <v>3411</v>
      </c>
      <c r="AN74" s="60">
        <f t="shared" ref="AN74:AN137" si="113">IF($I74=1,S74,0)</f>
        <v>3382</v>
      </c>
      <c r="AO74" s="60">
        <f t="shared" ref="AO74:AO137" si="114">IF($I74=1,T74,0)</f>
        <v>3353</v>
      </c>
      <c r="AP74" s="60">
        <f t="shared" ref="AP74:AP137" si="115">IF($I74=1,U74,0)</f>
        <v>3323</v>
      </c>
      <c r="AQ74" s="27" t="s">
        <v>50</v>
      </c>
      <c r="AR74" s="25" t="s">
        <v>77</v>
      </c>
      <c r="AS74" s="25" t="s">
        <v>91</v>
      </c>
      <c r="AT74" s="29" t="s">
        <v>92</v>
      </c>
      <c r="AU74" s="2">
        <v>4225200</v>
      </c>
      <c r="AV74" s="61">
        <f t="shared" ref="AV74:AV137" si="116">IF($G74=1,$AU74,0)</f>
        <v>0</v>
      </c>
      <c r="AW74" s="61">
        <f t="shared" ref="AW74:AW137" si="117">IF($H74=1,$AU74,0)</f>
        <v>0</v>
      </c>
      <c r="AX74" s="61">
        <f t="shared" ref="AX74:AX137" si="118">IF($I74=1,$AU74,0)</f>
        <v>4225200</v>
      </c>
      <c r="AY74" s="62">
        <f t="shared" ref="AY74:AY137" si="119">IF(OR(G74=1,H74=1,I74=1),AU74-AV74-AW74-AX74,0)</f>
        <v>0</v>
      </c>
      <c r="AZ74" s="61">
        <f t="shared" ref="AZ74:AZ137" si="120">IF(OR(G74=1,H74=1,I74=1),AV74+AW74+AX74,0)</f>
        <v>4225200</v>
      </c>
    </row>
    <row r="75" spans="1:52" ht="60">
      <c r="A75" s="1">
        <v>56</v>
      </c>
      <c r="B75" s="21" t="s">
        <v>500</v>
      </c>
      <c r="C75" s="22" t="s">
        <v>501</v>
      </c>
      <c r="D75" s="30" t="s">
        <v>82</v>
      </c>
      <c r="E75" s="31">
        <v>25</v>
      </c>
      <c r="F75" s="25" t="s">
        <v>32</v>
      </c>
      <c r="G75" s="25"/>
      <c r="H75" s="25"/>
      <c r="I75" s="25">
        <v>1</v>
      </c>
      <c r="J75" s="26" t="s">
        <v>48</v>
      </c>
      <c r="K75" s="27" t="s">
        <v>34</v>
      </c>
      <c r="L75" s="27" t="s">
        <v>35</v>
      </c>
      <c r="M75" s="28" t="s">
        <v>671</v>
      </c>
      <c r="N75" s="28">
        <v>1715</v>
      </c>
      <c r="O75" s="59">
        <f t="shared" ref="O75:U75" si="121">ROUND(N75*O$3,0)</f>
        <v>1704</v>
      </c>
      <c r="P75" s="59">
        <f t="shared" si="121"/>
        <v>1690</v>
      </c>
      <c r="Q75" s="59">
        <f t="shared" si="121"/>
        <v>1676</v>
      </c>
      <c r="R75" s="59">
        <f t="shared" si="121"/>
        <v>1662</v>
      </c>
      <c r="S75" s="59">
        <f t="shared" si="121"/>
        <v>1648</v>
      </c>
      <c r="T75" s="59">
        <f t="shared" si="121"/>
        <v>1634</v>
      </c>
      <c r="U75" s="59">
        <f t="shared" si="121"/>
        <v>1619</v>
      </c>
      <c r="V75" s="60">
        <f t="shared" si="95"/>
        <v>0</v>
      </c>
      <c r="W75" s="60">
        <f t="shared" si="96"/>
        <v>0</v>
      </c>
      <c r="X75" s="60">
        <f t="shared" si="97"/>
        <v>0</v>
      </c>
      <c r="Y75" s="60">
        <f t="shared" si="98"/>
        <v>0</v>
      </c>
      <c r="Z75" s="60">
        <f t="shared" si="99"/>
        <v>0</v>
      </c>
      <c r="AA75" s="60">
        <f t="shared" si="100"/>
        <v>0</v>
      </c>
      <c r="AB75" s="60">
        <f t="shared" si="101"/>
        <v>0</v>
      </c>
      <c r="AC75" s="59">
        <f t="shared" si="102"/>
        <v>0</v>
      </c>
      <c r="AD75" s="59">
        <f t="shared" si="103"/>
        <v>0</v>
      </c>
      <c r="AE75" s="59">
        <f t="shared" si="104"/>
        <v>0</v>
      </c>
      <c r="AF75" s="59">
        <f t="shared" si="105"/>
        <v>0</v>
      </c>
      <c r="AG75" s="59">
        <f t="shared" si="106"/>
        <v>0</v>
      </c>
      <c r="AH75" s="59">
        <f t="shared" si="107"/>
        <v>0</v>
      </c>
      <c r="AI75" s="59">
        <f t="shared" si="108"/>
        <v>0</v>
      </c>
      <c r="AJ75" s="60">
        <f t="shared" si="109"/>
        <v>1704</v>
      </c>
      <c r="AK75" s="60">
        <f t="shared" si="110"/>
        <v>1690</v>
      </c>
      <c r="AL75" s="60">
        <f t="shared" si="111"/>
        <v>1676</v>
      </c>
      <c r="AM75" s="60">
        <f t="shared" si="112"/>
        <v>1662</v>
      </c>
      <c r="AN75" s="60">
        <f t="shared" si="113"/>
        <v>1648</v>
      </c>
      <c r="AO75" s="60">
        <f t="shared" si="114"/>
        <v>1634</v>
      </c>
      <c r="AP75" s="60">
        <f t="shared" si="115"/>
        <v>1619</v>
      </c>
      <c r="AQ75" s="27" t="s">
        <v>50</v>
      </c>
      <c r="AR75" s="25" t="s">
        <v>38</v>
      </c>
      <c r="AS75" s="25" t="s">
        <v>120</v>
      </c>
      <c r="AT75" s="29" t="s">
        <v>25</v>
      </c>
      <c r="AU75" s="2">
        <v>2747430</v>
      </c>
      <c r="AV75" s="61">
        <f t="shared" si="116"/>
        <v>0</v>
      </c>
      <c r="AW75" s="61">
        <f t="shared" si="117"/>
        <v>0</v>
      </c>
      <c r="AX75" s="61">
        <f t="shared" si="118"/>
        <v>2747430</v>
      </c>
      <c r="AY75" s="62">
        <f t="shared" si="119"/>
        <v>0</v>
      </c>
      <c r="AZ75" s="61">
        <f t="shared" si="120"/>
        <v>2747430</v>
      </c>
    </row>
    <row r="76" spans="1:52" ht="60">
      <c r="A76" s="1">
        <v>232</v>
      </c>
      <c r="B76" s="21" t="s">
        <v>14</v>
      </c>
      <c r="C76" s="22" t="s">
        <v>15</v>
      </c>
      <c r="D76" s="23" t="s">
        <v>16</v>
      </c>
      <c r="E76" s="31">
        <v>25</v>
      </c>
      <c r="F76" s="25" t="s">
        <v>32</v>
      </c>
      <c r="G76" s="25"/>
      <c r="H76" s="25"/>
      <c r="I76" s="25">
        <v>1</v>
      </c>
      <c r="J76" s="26" t="s">
        <v>48</v>
      </c>
      <c r="K76" s="27" t="s">
        <v>34</v>
      </c>
      <c r="L76" s="27" t="s">
        <v>35</v>
      </c>
      <c r="M76" s="28" t="s">
        <v>70</v>
      </c>
      <c r="N76" s="28">
        <v>3166</v>
      </c>
      <c r="O76" s="59">
        <f t="shared" ref="O76:U76" si="122">ROUND(N76*O$3,0)</f>
        <v>3145</v>
      </c>
      <c r="P76" s="59">
        <f t="shared" si="122"/>
        <v>3119</v>
      </c>
      <c r="Q76" s="59">
        <f t="shared" si="122"/>
        <v>3093</v>
      </c>
      <c r="R76" s="59">
        <f t="shared" si="122"/>
        <v>3067</v>
      </c>
      <c r="S76" s="59">
        <f t="shared" si="122"/>
        <v>3041</v>
      </c>
      <c r="T76" s="59">
        <f t="shared" si="122"/>
        <v>3015</v>
      </c>
      <c r="U76" s="59">
        <f t="shared" si="122"/>
        <v>2988</v>
      </c>
      <c r="V76" s="60">
        <f t="shared" si="95"/>
        <v>0</v>
      </c>
      <c r="W76" s="60">
        <f t="shared" si="96"/>
        <v>0</v>
      </c>
      <c r="X76" s="60">
        <f t="shared" si="97"/>
        <v>0</v>
      </c>
      <c r="Y76" s="60">
        <f t="shared" si="98"/>
        <v>0</v>
      </c>
      <c r="Z76" s="60">
        <f t="shared" si="99"/>
        <v>0</v>
      </c>
      <c r="AA76" s="60">
        <f t="shared" si="100"/>
        <v>0</v>
      </c>
      <c r="AB76" s="60">
        <f t="shared" si="101"/>
        <v>0</v>
      </c>
      <c r="AC76" s="59">
        <f t="shared" si="102"/>
        <v>0</v>
      </c>
      <c r="AD76" s="59">
        <f t="shared" si="103"/>
        <v>0</v>
      </c>
      <c r="AE76" s="59">
        <f t="shared" si="104"/>
        <v>0</v>
      </c>
      <c r="AF76" s="59">
        <f t="shared" si="105"/>
        <v>0</v>
      </c>
      <c r="AG76" s="59">
        <f t="shared" si="106"/>
        <v>0</v>
      </c>
      <c r="AH76" s="59">
        <f t="shared" si="107"/>
        <v>0</v>
      </c>
      <c r="AI76" s="59">
        <f t="shared" si="108"/>
        <v>0</v>
      </c>
      <c r="AJ76" s="60">
        <f t="shared" si="109"/>
        <v>3145</v>
      </c>
      <c r="AK76" s="60">
        <f t="shared" si="110"/>
        <v>3119</v>
      </c>
      <c r="AL76" s="60">
        <f t="shared" si="111"/>
        <v>3093</v>
      </c>
      <c r="AM76" s="60">
        <f t="shared" si="112"/>
        <v>3067</v>
      </c>
      <c r="AN76" s="60">
        <f t="shared" si="113"/>
        <v>3041</v>
      </c>
      <c r="AO76" s="60">
        <f t="shared" si="114"/>
        <v>3015</v>
      </c>
      <c r="AP76" s="60">
        <f t="shared" si="115"/>
        <v>2988</v>
      </c>
      <c r="AQ76" s="27" t="s">
        <v>50</v>
      </c>
      <c r="AR76" s="25" t="s">
        <v>23</v>
      </c>
      <c r="AS76" s="25" t="s">
        <v>24</v>
      </c>
      <c r="AT76" s="29" t="s">
        <v>25</v>
      </c>
      <c r="AU76" s="2">
        <v>9221811.1111111101</v>
      </c>
      <c r="AV76" s="61">
        <f t="shared" si="116"/>
        <v>0</v>
      </c>
      <c r="AW76" s="61">
        <f t="shared" si="117"/>
        <v>0</v>
      </c>
      <c r="AX76" s="61">
        <f t="shared" si="118"/>
        <v>9221811.1111111101</v>
      </c>
      <c r="AY76" s="62">
        <f t="shared" si="119"/>
        <v>0</v>
      </c>
      <c r="AZ76" s="61">
        <f t="shared" si="120"/>
        <v>9221811.1111111101</v>
      </c>
    </row>
    <row r="77" spans="1:52" ht="36">
      <c r="A77" s="1">
        <v>293</v>
      </c>
      <c r="B77" s="21" t="s">
        <v>623</v>
      </c>
      <c r="C77" s="22" t="s">
        <v>624</v>
      </c>
      <c r="D77" s="40" t="s">
        <v>108</v>
      </c>
      <c r="E77" s="31"/>
      <c r="F77" s="25" t="s">
        <v>17</v>
      </c>
      <c r="G77" s="25"/>
      <c r="H77" s="25"/>
      <c r="I77" s="25"/>
      <c r="J77" s="26" t="s">
        <v>629</v>
      </c>
      <c r="K77" s="41"/>
      <c r="L77" s="41"/>
      <c r="M77" s="28"/>
      <c r="N77" s="28"/>
      <c r="O77" s="59">
        <f t="shared" ref="O77:U77" si="123">ROUND(N77*O$3,0)</f>
        <v>0</v>
      </c>
      <c r="P77" s="59">
        <f t="shared" si="123"/>
        <v>0</v>
      </c>
      <c r="Q77" s="59">
        <f t="shared" si="123"/>
        <v>0</v>
      </c>
      <c r="R77" s="59">
        <f t="shared" si="123"/>
        <v>0</v>
      </c>
      <c r="S77" s="59">
        <f t="shared" si="123"/>
        <v>0</v>
      </c>
      <c r="T77" s="59">
        <f t="shared" si="123"/>
        <v>0</v>
      </c>
      <c r="U77" s="59">
        <f t="shared" si="123"/>
        <v>0</v>
      </c>
      <c r="V77" s="60">
        <f t="shared" si="95"/>
        <v>0</v>
      </c>
      <c r="W77" s="60">
        <f t="shared" si="96"/>
        <v>0</v>
      </c>
      <c r="X77" s="60">
        <f t="shared" si="97"/>
        <v>0</v>
      </c>
      <c r="Y77" s="60">
        <f t="shared" si="98"/>
        <v>0</v>
      </c>
      <c r="Z77" s="60">
        <f t="shared" si="99"/>
        <v>0</v>
      </c>
      <c r="AA77" s="60">
        <f t="shared" si="100"/>
        <v>0</v>
      </c>
      <c r="AB77" s="60">
        <f t="shared" si="101"/>
        <v>0</v>
      </c>
      <c r="AC77" s="59">
        <f t="shared" si="102"/>
        <v>0</v>
      </c>
      <c r="AD77" s="59">
        <f t="shared" si="103"/>
        <v>0</v>
      </c>
      <c r="AE77" s="59">
        <f t="shared" si="104"/>
        <v>0</v>
      </c>
      <c r="AF77" s="59">
        <f t="shared" si="105"/>
        <v>0</v>
      </c>
      <c r="AG77" s="59">
        <f t="shared" si="106"/>
        <v>0</v>
      </c>
      <c r="AH77" s="59">
        <f t="shared" si="107"/>
        <v>0</v>
      </c>
      <c r="AI77" s="59">
        <f t="shared" si="108"/>
        <v>0</v>
      </c>
      <c r="AJ77" s="60">
        <f t="shared" si="109"/>
        <v>0</v>
      </c>
      <c r="AK77" s="60">
        <f t="shared" si="110"/>
        <v>0</v>
      </c>
      <c r="AL77" s="60">
        <f t="shared" si="111"/>
        <v>0</v>
      </c>
      <c r="AM77" s="60">
        <f t="shared" si="112"/>
        <v>0</v>
      </c>
      <c r="AN77" s="60">
        <f t="shared" si="113"/>
        <v>0</v>
      </c>
      <c r="AO77" s="60">
        <f t="shared" si="114"/>
        <v>0</v>
      </c>
      <c r="AP77" s="60">
        <f t="shared" si="115"/>
        <v>0</v>
      </c>
      <c r="AQ77" s="25"/>
      <c r="AR77" s="25" t="s">
        <v>23</v>
      </c>
      <c r="AS77" s="25" t="s">
        <v>69</v>
      </c>
      <c r="AT77" s="29" t="s">
        <v>25</v>
      </c>
      <c r="AU77" s="2"/>
      <c r="AV77" s="61">
        <f t="shared" si="116"/>
        <v>0</v>
      </c>
      <c r="AW77" s="61">
        <f t="shared" si="117"/>
        <v>0</v>
      </c>
      <c r="AX77" s="61">
        <f t="shared" si="118"/>
        <v>0</v>
      </c>
      <c r="AY77" s="62">
        <f t="shared" si="119"/>
        <v>0</v>
      </c>
      <c r="AZ77" s="61">
        <f t="shared" si="120"/>
        <v>0</v>
      </c>
    </row>
    <row r="78" spans="1:52" ht="84">
      <c r="A78" s="1">
        <v>372</v>
      </c>
      <c r="B78" s="21" t="s">
        <v>173</v>
      </c>
      <c r="C78" s="22" t="s">
        <v>174</v>
      </c>
      <c r="D78" s="23" t="s">
        <v>16</v>
      </c>
      <c r="E78" s="31"/>
      <c r="F78" s="25" t="s">
        <v>32</v>
      </c>
      <c r="G78" s="25"/>
      <c r="H78" s="25"/>
      <c r="I78" s="25"/>
      <c r="J78" s="26" t="s">
        <v>640</v>
      </c>
      <c r="K78" s="42"/>
      <c r="L78" s="42"/>
      <c r="M78" s="28"/>
      <c r="N78" s="28"/>
      <c r="O78" s="59">
        <f t="shared" ref="O78:U78" si="124">ROUND(N78*O$3,0)</f>
        <v>0</v>
      </c>
      <c r="P78" s="59">
        <f t="shared" si="124"/>
        <v>0</v>
      </c>
      <c r="Q78" s="59">
        <f t="shared" si="124"/>
        <v>0</v>
      </c>
      <c r="R78" s="59">
        <f t="shared" si="124"/>
        <v>0</v>
      </c>
      <c r="S78" s="59">
        <f t="shared" si="124"/>
        <v>0</v>
      </c>
      <c r="T78" s="59">
        <f t="shared" si="124"/>
        <v>0</v>
      </c>
      <c r="U78" s="59">
        <f t="shared" si="124"/>
        <v>0</v>
      </c>
      <c r="V78" s="60">
        <f t="shared" si="95"/>
        <v>0</v>
      </c>
      <c r="W78" s="60">
        <f t="shared" si="96"/>
        <v>0</v>
      </c>
      <c r="X78" s="60">
        <f t="shared" si="97"/>
        <v>0</v>
      </c>
      <c r="Y78" s="60">
        <f t="shared" si="98"/>
        <v>0</v>
      </c>
      <c r="Z78" s="60">
        <f t="shared" si="99"/>
        <v>0</v>
      </c>
      <c r="AA78" s="60">
        <f t="shared" si="100"/>
        <v>0</v>
      </c>
      <c r="AB78" s="60">
        <f t="shared" si="101"/>
        <v>0</v>
      </c>
      <c r="AC78" s="59">
        <f t="shared" si="102"/>
        <v>0</v>
      </c>
      <c r="AD78" s="59">
        <f t="shared" si="103"/>
        <v>0</v>
      </c>
      <c r="AE78" s="59">
        <f t="shared" si="104"/>
        <v>0</v>
      </c>
      <c r="AF78" s="59">
        <f t="shared" si="105"/>
        <v>0</v>
      </c>
      <c r="AG78" s="59">
        <f t="shared" si="106"/>
        <v>0</v>
      </c>
      <c r="AH78" s="59">
        <f t="shared" si="107"/>
        <v>0</v>
      </c>
      <c r="AI78" s="59">
        <f t="shared" si="108"/>
        <v>0</v>
      </c>
      <c r="AJ78" s="60">
        <f t="shared" si="109"/>
        <v>0</v>
      </c>
      <c r="AK78" s="60">
        <f t="shared" si="110"/>
        <v>0</v>
      </c>
      <c r="AL78" s="60">
        <f t="shared" si="111"/>
        <v>0</v>
      </c>
      <c r="AM78" s="60">
        <f t="shared" si="112"/>
        <v>0</v>
      </c>
      <c r="AN78" s="60">
        <f t="shared" si="113"/>
        <v>0</v>
      </c>
      <c r="AO78" s="60">
        <f t="shared" si="114"/>
        <v>0</v>
      </c>
      <c r="AP78" s="60">
        <f t="shared" si="115"/>
        <v>0</v>
      </c>
      <c r="AQ78" s="25"/>
      <c r="AR78" s="25" t="s">
        <v>23</v>
      </c>
      <c r="AS78" s="25" t="s">
        <v>51</v>
      </c>
      <c r="AT78" s="29" t="s">
        <v>52</v>
      </c>
      <c r="AU78" s="2">
        <v>100000</v>
      </c>
      <c r="AV78" s="61">
        <f t="shared" si="116"/>
        <v>0</v>
      </c>
      <c r="AW78" s="61">
        <f t="shared" si="117"/>
        <v>0</v>
      </c>
      <c r="AX78" s="61">
        <f t="shared" si="118"/>
        <v>0</v>
      </c>
      <c r="AY78" s="62">
        <f t="shared" si="119"/>
        <v>0</v>
      </c>
      <c r="AZ78" s="61">
        <f t="shared" si="120"/>
        <v>0</v>
      </c>
    </row>
    <row r="79" spans="1:52" ht="36">
      <c r="A79" s="1">
        <v>110</v>
      </c>
      <c r="B79" s="21" t="s">
        <v>135</v>
      </c>
      <c r="C79" s="22" t="s">
        <v>136</v>
      </c>
      <c r="D79" s="37" t="s">
        <v>16</v>
      </c>
      <c r="E79" s="31">
        <v>5</v>
      </c>
      <c r="F79" s="25" t="s">
        <v>17</v>
      </c>
      <c r="G79" s="25"/>
      <c r="H79" s="25"/>
      <c r="I79" s="25"/>
      <c r="J79" s="26" t="s">
        <v>159</v>
      </c>
      <c r="K79" s="27" t="s">
        <v>160</v>
      </c>
      <c r="L79" s="27" t="s">
        <v>35</v>
      </c>
      <c r="M79" s="28" t="s">
        <v>119</v>
      </c>
      <c r="N79" s="28"/>
      <c r="O79" s="59">
        <f t="shared" ref="O79:U79" si="125">ROUND(N79*O$3,0)</f>
        <v>0</v>
      </c>
      <c r="P79" s="59">
        <f t="shared" si="125"/>
        <v>0</v>
      </c>
      <c r="Q79" s="59">
        <f t="shared" si="125"/>
        <v>0</v>
      </c>
      <c r="R79" s="59">
        <f t="shared" si="125"/>
        <v>0</v>
      </c>
      <c r="S79" s="59">
        <f t="shared" si="125"/>
        <v>0</v>
      </c>
      <c r="T79" s="59">
        <f t="shared" si="125"/>
        <v>0</v>
      </c>
      <c r="U79" s="59">
        <f t="shared" si="125"/>
        <v>0</v>
      </c>
      <c r="V79" s="60">
        <f t="shared" si="95"/>
        <v>0</v>
      </c>
      <c r="W79" s="60">
        <f t="shared" si="96"/>
        <v>0</v>
      </c>
      <c r="X79" s="60">
        <f t="shared" si="97"/>
        <v>0</v>
      </c>
      <c r="Y79" s="60">
        <f t="shared" si="98"/>
        <v>0</v>
      </c>
      <c r="Z79" s="60">
        <f t="shared" si="99"/>
        <v>0</v>
      </c>
      <c r="AA79" s="60">
        <f t="shared" si="100"/>
        <v>0</v>
      </c>
      <c r="AB79" s="60">
        <f t="shared" si="101"/>
        <v>0</v>
      </c>
      <c r="AC79" s="59">
        <f t="shared" si="102"/>
        <v>0</v>
      </c>
      <c r="AD79" s="59">
        <f t="shared" si="103"/>
        <v>0</v>
      </c>
      <c r="AE79" s="59">
        <f t="shared" si="104"/>
        <v>0</v>
      </c>
      <c r="AF79" s="59">
        <f t="shared" si="105"/>
        <v>0</v>
      </c>
      <c r="AG79" s="59">
        <f t="shared" si="106"/>
        <v>0</v>
      </c>
      <c r="AH79" s="59">
        <f t="shared" si="107"/>
        <v>0</v>
      </c>
      <c r="AI79" s="59">
        <f t="shared" si="108"/>
        <v>0</v>
      </c>
      <c r="AJ79" s="60">
        <f t="shared" si="109"/>
        <v>0</v>
      </c>
      <c r="AK79" s="60">
        <f t="shared" si="110"/>
        <v>0</v>
      </c>
      <c r="AL79" s="60">
        <f t="shared" si="111"/>
        <v>0</v>
      </c>
      <c r="AM79" s="60">
        <f t="shared" si="112"/>
        <v>0</v>
      </c>
      <c r="AN79" s="60">
        <f t="shared" si="113"/>
        <v>0</v>
      </c>
      <c r="AO79" s="60">
        <f t="shared" si="114"/>
        <v>0</v>
      </c>
      <c r="AP79" s="60">
        <f t="shared" si="115"/>
        <v>0</v>
      </c>
      <c r="AQ79" s="27" t="s">
        <v>22</v>
      </c>
      <c r="AR79" s="25" t="s">
        <v>38</v>
      </c>
      <c r="AS79" s="25" t="s">
        <v>39</v>
      </c>
      <c r="AT79" s="29" t="s">
        <v>25</v>
      </c>
      <c r="AU79" s="2"/>
      <c r="AV79" s="61">
        <f t="shared" si="116"/>
        <v>0</v>
      </c>
      <c r="AW79" s="61">
        <f t="shared" si="117"/>
        <v>0</v>
      </c>
      <c r="AX79" s="61">
        <f t="shared" si="118"/>
        <v>0</v>
      </c>
      <c r="AY79" s="62">
        <f t="shared" si="119"/>
        <v>0</v>
      </c>
      <c r="AZ79" s="61">
        <f t="shared" si="120"/>
        <v>0</v>
      </c>
    </row>
    <row r="80" spans="1:52" ht="60">
      <c r="A80" s="1">
        <v>159</v>
      </c>
      <c r="B80" s="21" t="s">
        <v>430</v>
      </c>
      <c r="C80" s="22" t="s">
        <v>431</v>
      </c>
      <c r="D80" s="23" t="s">
        <v>16</v>
      </c>
      <c r="E80" s="31">
        <v>5</v>
      </c>
      <c r="F80" s="25" t="s">
        <v>17</v>
      </c>
      <c r="G80" s="25"/>
      <c r="H80" s="25"/>
      <c r="I80" s="25"/>
      <c r="J80" s="26" t="s">
        <v>159</v>
      </c>
      <c r="K80" s="27" t="s">
        <v>160</v>
      </c>
      <c r="L80" s="27" t="s">
        <v>35</v>
      </c>
      <c r="M80" s="43" t="s">
        <v>119</v>
      </c>
      <c r="N80" s="43"/>
      <c r="O80" s="59">
        <f t="shared" ref="O80:U80" si="126">ROUND(N80*O$3,0)</f>
        <v>0</v>
      </c>
      <c r="P80" s="59">
        <f t="shared" si="126"/>
        <v>0</v>
      </c>
      <c r="Q80" s="59">
        <f t="shared" si="126"/>
        <v>0</v>
      </c>
      <c r="R80" s="59">
        <f t="shared" si="126"/>
        <v>0</v>
      </c>
      <c r="S80" s="59">
        <f t="shared" si="126"/>
        <v>0</v>
      </c>
      <c r="T80" s="59">
        <f t="shared" si="126"/>
        <v>0</v>
      </c>
      <c r="U80" s="59">
        <f t="shared" si="126"/>
        <v>0</v>
      </c>
      <c r="V80" s="60">
        <f t="shared" si="95"/>
        <v>0</v>
      </c>
      <c r="W80" s="60">
        <f t="shared" si="96"/>
        <v>0</v>
      </c>
      <c r="X80" s="60">
        <f t="shared" si="97"/>
        <v>0</v>
      </c>
      <c r="Y80" s="60">
        <f t="shared" si="98"/>
        <v>0</v>
      </c>
      <c r="Z80" s="60">
        <f t="shared" si="99"/>
        <v>0</v>
      </c>
      <c r="AA80" s="60">
        <f t="shared" si="100"/>
        <v>0</v>
      </c>
      <c r="AB80" s="60">
        <f t="shared" si="101"/>
        <v>0</v>
      </c>
      <c r="AC80" s="59">
        <f t="shared" si="102"/>
        <v>0</v>
      </c>
      <c r="AD80" s="59">
        <f t="shared" si="103"/>
        <v>0</v>
      </c>
      <c r="AE80" s="59">
        <f t="shared" si="104"/>
        <v>0</v>
      </c>
      <c r="AF80" s="59">
        <f t="shared" si="105"/>
        <v>0</v>
      </c>
      <c r="AG80" s="59">
        <f t="shared" si="106"/>
        <v>0</v>
      </c>
      <c r="AH80" s="59">
        <f t="shared" si="107"/>
        <v>0</v>
      </c>
      <c r="AI80" s="59">
        <f t="shared" si="108"/>
        <v>0</v>
      </c>
      <c r="AJ80" s="60">
        <f t="shared" si="109"/>
        <v>0</v>
      </c>
      <c r="AK80" s="60">
        <f t="shared" si="110"/>
        <v>0</v>
      </c>
      <c r="AL80" s="60">
        <f t="shared" si="111"/>
        <v>0</v>
      </c>
      <c r="AM80" s="60">
        <f t="shared" si="112"/>
        <v>0</v>
      </c>
      <c r="AN80" s="60">
        <f t="shared" si="113"/>
        <v>0</v>
      </c>
      <c r="AO80" s="60">
        <f t="shared" si="114"/>
        <v>0</v>
      </c>
      <c r="AP80" s="60">
        <f t="shared" si="115"/>
        <v>0</v>
      </c>
      <c r="AQ80" s="25" t="s">
        <v>22</v>
      </c>
      <c r="AR80" s="25" t="s">
        <v>23</v>
      </c>
      <c r="AS80" s="25" t="s">
        <v>29</v>
      </c>
      <c r="AT80" s="29" t="s">
        <v>25</v>
      </c>
      <c r="AU80" s="2"/>
      <c r="AV80" s="61">
        <f t="shared" si="116"/>
        <v>0</v>
      </c>
      <c r="AW80" s="61">
        <f t="shared" si="117"/>
        <v>0</v>
      </c>
      <c r="AX80" s="61">
        <f t="shared" si="118"/>
        <v>0</v>
      </c>
      <c r="AY80" s="62">
        <f t="shared" si="119"/>
        <v>0</v>
      </c>
      <c r="AZ80" s="61">
        <f t="shared" si="120"/>
        <v>0</v>
      </c>
    </row>
    <row r="81" spans="1:52" ht="36">
      <c r="A81" s="1">
        <v>217</v>
      </c>
      <c r="B81" s="21" t="s">
        <v>66</v>
      </c>
      <c r="C81" s="22" t="s">
        <v>67</v>
      </c>
      <c r="D81" s="23" t="s">
        <v>16</v>
      </c>
      <c r="E81" s="31">
        <v>5</v>
      </c>
      <c r="F81" s="25" t="s">
        <v>17</v>
      </c>
      <c r="G81" s="25"/>
      <c r="H81" s="25"/>
      <c r="I81" s="25"/>
      <c r="J81" s="26" t="s">
        <v>159</v>
      </c>
      <c r="K81" s="27" t="s">
        <v>160</v>
      </c>
      <c r="L81" s="27" t="s">
        <v>35</v>
      </c>
      <c r="M81" s="28" t="s">
        <v>98</v>
      </c>
      <c r="N81" s="28"/>
      <c r="O81" s="59">
        <f t="shared" ref="O81:U81" si="127">ROUND(N81*O$3,0)</f>
        <v>0</v>
      </c>
      <c r="P81" s="59">
        <f t="shared" si="127"/>
        <v>0</v>
      </c>
      <c r="Q81" s="59">
        <f t="shared" si="127"/>
        <v>0</v>
      </c>
      <c r="R81" s="59">
        <f t="shared" si="127"/>
        <v>0</v>
      </c>
      <c r="S81" s="59">
        <f t="shared" si="127"/>
        <v>0</v>
      </c>
      <c r="T81" s="59">
        <f t="shared" si="127"/>
        <v>0</v>
      </c>
      <c r="U81" s="59">
        <f t="shared" si="127"/>
        <v>0</v>
      </c>
      <c r="V81" s="60">
        <f t="shared" si="95"/>
        <v>0</v>
      </c>
      <c r="W81" s="60">
        <f t="shared" si="96"/>
        <v>0</v>
      </c>
      <c r="X81" s="60">
        <f t="shared" si="97"/>
        <v>0</v>
      </c>
      <c r="Y81" s="60">
        <f t="shared" si="98"/>
        <v>0</v>
      </c>
      <c r="Z81" s="60">
        <f t="shared" si="99"/>
        <v>0</v>
      </c>
      <c r="AA81" s="60">
        <f t="shared" si="100"/>
        <v>0</v>
      </c>
      <c r="AB81" s="60">
        <f t="shared" si="101"/>
        <v>0</v>
      </c>
      <c r="AC81" s="59">
        <f t="shared" si="102"/>
        <v>0</v>
      </c>
      <c r="AD81" s="59">
        <f t="shared" si="103"/>
        <v>0</v>
      </c>
      <c r="AE81" s="59">
        <f t="shared" si="104"/>
        <v>0</v>
      </c>
      <c r="AF81" s="59">
        <f t="shared" si="105"/>
        <v>0</v>
      </c>
      <c r="AG81" s="59">
        <f t="shared" si="106"/>
        <v>0</v>
      </c>
      <c r="AH81" s="59">
        <f t="shared" si="107"/>
        <v>0</v>
      </c>
      <c r="AI81" s="59">
        <f t="shared" si="108"/>
        <v>0</v>
      </c>
      <c r="AJ81" s="60">
        <f t="shared" si="109"/>
        <v>0</v>
      </c>
      <c r="AK81" s="60">
        <f t="shared" si="110"/>
        <v>0</v>
      </c>
      <c r="AL81" s="60">
        <f t="shared" si="111"/>
        <v>0</v>
      </c>
      <c r="AM81" s="60">
        <f t="shared" si="112"/>
        <v>0</v>
      </c>
      <c r="AN81" s="60">
        <f t="shared" si="113"/>
        <v>0</v>
      </c>
      <c r="AO81" s="60">
        <f t="shared" si="114"/>
        <v>0</v>
      </c>
      <c r="AP81" s="60">
        <f t="shared" si="115"/>
        <v>0</v>
      </c>
      <c r="AQ81" s="27" t="s">
        <v>22</v>
      </c>
      <c r="AR81" s="25" t="s">
        <v>23</v>
      </c>
      <c r="AS81" s="25" t="s">
        <v>69</v>
      </c>
      <c r="AT81" s="29" t="s">
        <v>25</v>
      </c>
      <c r="AU81" s="2">
        <v>0</v>
      </c>
      <c r="AV81" s="61">
        <f t="shared" si="116"/>
        <v>0</v>
      </c>
      <c r="AW81" s="61">
        <f t="shared" si="117"/>
        <v>0</v>
      </c>
      <c r="AX81" s="61">
        <f t="shared" si="118"/>
        <v>0</v>
      </c>
      <c r="AY81" s="62">
        <f t="shared" si="119"/>
        <v>0</v>
      </c>
      <c r="AZ81" s="61">
        <f t="shared" si="120"/>
        <v>0</v>
      </c>
    </row>
    <row r="82" spans="1:52" ht="48">
      <c r="A82" s="1">
        <v>241</v>
      </c>
      <c r="B82" s="21" t="s">
        <v>26</v>
      </c>
      <c r="C82" s="22" t="s">
        <v>27</v>
      </c>
      <c r="D82" s="36" t="s">
        <v>28</v>
      </c>
      <c r="E82" s="31">
        <v>5</v>
      </c>
      <c r="F82" s="25" t="s">
        <v>17</v>
      </c>
      <c r="G82" s="25"/>
      <c r="H82" s="25"/>
      <c r="I82" s="25"/>
      <c r="J82" s="26" t="s">
        <v>159</v>
      </c>
      <c r="K82" s="27" t="s">
        <v>160</v>
      </c>
      <c r="L82" s="27" t="s">
        <v>35</v>
      </c>
      <c r="M82" s="28" t="s">
        <v>21</v>
      </c>
      <c r="N82" s="28"/>
      <c r="O82" s="59">
        <f t="shared" ref="O82:U82" si="128">ROUND(N82*O$3,0)</f>
        <v>0</v>
      </c>
      <c r="P82" s="59">
        <f t="shared" si="128"/>
        <v>0</v>
      </c>
      <c r="Q82" s="59">
        <f t="shared" si="128"/>
        <v>0</v>
      </c>
      <c r="R82" s="59">
        <f t="shared" si="128"/>
        <v>0</v>
      </c>
      <c r="S82" s="59">
        <f t="shared" si="128"/>
        <v>0</v>
      </c>
      <c r="T82" s="59">
        <f t="shared" si="128"/>
        <v>0</v>
      </c>
      <c r="U82" s="59">
        <f t="shared" si="128"/>
        <v>0</v>
      </c>
      <c r="V82" s="60">
        <f t="shared" si="95"/>
        <v>0</v>
      </c>
      <c r="W82" s="60">
        <f t="shared" si="96"/>
        <v>0</v>
      </c>
      <c r="X82" s="60">
        <f t="shared" si="97"/>
        <v>0</v>
      </c>
      <c r="Y82" s="60">
        <f t="shared" si="98"/>
        <v>0</v>
      </c>
      <c r="Z82" s="60">
        <f t="shared" si="99"/>
        <v>0</v>
      </c>
      <c r="AA82" s="60">
        <f t="shared" si="100"/>
        <v>0</v>
      </c>
      <c r="AB82" s="60">
        <f t="shared" si="101"/>
        <v>0</v>
      </c>
      <c r="AC82" s="59">
        <f t="shared" si="102"/>
        <v>0</v>
      </c>
      <c r="AD82" s="59">
        <f t="shared" si="103"/>
        <v>0</v>
      </c>
      <c r="AE82" s="59">
        <f t="shared" si="104"/>
        <v>0</v>
      </c>
      <c r="AF82" s="59">
        <f t="shared" si="105"/>
        <v>0</v>
      </c>
      <c r="AG82" s="59">
        <f t="shared" si="106"/>
        <v>0</v>
      </c>
      <c r="AH82" s="59">
        <f t="shared" si="107"/>
        <v>0</v>
      </c>
      <c r="AI82" s="59">
        <f t="shared" si="108"/>
        <v>0</v>
      </c>
      <c r="AJ82" s="60">
        <f t="shared" si="109"/>
        <v>0</v>
      </c>
      <c r="AK82" s="60">
        <f t="shared" si="110"/>
        <v>0</v>
      </c>
      <c r="AL82" s="60">
        <f t="shared" si="111"/>
        <v>0</v>
      </c>
      <c r="AM82" s="60">
        <f t="shared" si="112"/>
        <v>0</v>
      </c>
      <c r="AN82" s="60">
        <f t="shared" si="113"/>
        <v>0</v>
      </c>
      <c r="AO82" s="60">
        <f t="shared" si="114"/>
        <v>0</v>
      </c>
      <c r="AP82" s="60">
        <f t="shared" si="115"/>
        <v>0</v>
      </c>
      <c r="AQ82" s="27" t="s">
        <v>22</v>
      </c>
      <c r="AR82" s="25" t="s">
        <v>23</v>
      </c>
      <c r="AS82" s="25" t="s">
        <v>29</v>
      </c>
      <c r="AT82" s="29" t="s">
        <v>25</v>
      </c>
      <c r="AU82" s="2"/>
      <c r="AV82" s="61">
        <f t="shared" si="116"/>
        <v>0</v>
      </c>
      <c r="AW82" s="61">
        <f t="shared" si="117"/>
        <v>0</v>
      </c>
      <c r="AX82" s="61">
        <f t="shared" si="118"/>
        <v>0</v>
      </c>
      <c r="AY82" s="62">
        <f t="shared" si="119"/>
        <v>0</v>
      </c>
      <c r="AZ82" s="61">
        <f t="shared" si="120"/>
        <v>0</v>
      </c>
    </row>
    <row r="83" spans="1:52" ht="84">
      <c r="A83" s="1">
        <v>368</v>
      </c>
      <c r="B83" s="21" t="s">
        <v>173</v>
      </c>
      <c r="C83" s="22" t="s">
        <v>174</v>
      </c>
      <c r="D83" s="23" t="s">
        <v>16</v>
      </c>
      <c r="E83" s="31">
        <v>5</v>
      </c>
      <c r="F83" s="25" t="s">
        <v>17</v>
      </c>
      <c r="G83" s="25"/>
      <c r="H83" s="25"/>
      <c r="I83" s="25"/>
      <c r="J83" s="26" t="s">
        <v>159</v>
      </c>
      <c r="K83" s="27" t="s">
        <v>160</v>
      </c>
      <c r="L83" s="27" t="s">
        <v>35</v>
      </c>
      <c r="M83" s="28" t="s">
        <v>98</v>
      </c>
      <c r="N83" s="28"/>
      <c r="O83" s="59">
        <f t="shared" ref="O83:U83" si="129">ROUND(N83*O$3,0)</f>
        <v>0</v>
      </c>
      <c r="P83" s="59">
        <f t="shared" si="129"/>
        <v>0</v>
      </c>
      <c r="Q83" s="59">
        <f t="shared" si="129"/>
        <v>0</v>
      </c>
      <c r="R83" s="59">
        <f t="shared" si="129"/>
        <v>0</v>
      </c>
      <c r="S83" s="59">
        <f t="shared" si="129"/>
        <v>0</v>
      </c>
      <c r="T83" s="59">
        <f t="shared" si="129"/>
        <v>0</v>
      </c>
      <c r="U83" s="59">
        <f t="shared" si="129"/>
        <v>0</v>
      </c>
      <c r="V83" s="60">
        <f t="shared" si="95"/>
        <v>0</v>
      </c>
      <c r="W83" s="60">
        <f t="shared" si="96"/>
        <v>0</v>
      </c>
      <c r="X83" s="60">
        <f t="shared" si="97"/>
        <v>0</v>
      </c>
      <c r="Y83" s="60">
        <f t="shared" si="98"/>
        <v>0</v>
      </c>
      <c r="Z83" s="60">
        <f t="shared" si="99"/>
        <v>0</v>
      </c>
      <c r="AA83" s="60">
        <f t="shared" si="100"/>
        <v>0</v>
      </c>
      <c r="AB83" s="60">
        <f t="shared" si="101"/>
        <v>0</v>
      </c>
      <c r="AC83" s="59">
        <f t="shared" si="102"/>
        <v>0</v>
      </c>
      <c r="AD83" s="59">
        <f t="shared" si="103"/>
        <v>0</v>
      </c>
      <c r="AE83" s="59">
        <f t="shared" si="104"/>
        <v>0</v>
      </c>
      <c r="AF83" s="59">
        <f t="shared" si="105"/>
        <v>0</v>
      </c>
      <c r="AG83" s="59">
        <f t="shared" si="106"/>
        <v>0</v>
      </c>
      <c r="AH83" s="59">
        <f t="shared" si="107"/>
        <v>0</v>
      </c>
      <c r="AI83" s="59">
        <f t="shared" si="108"/>
        <v>0</v>
      </c>
      <c r="AJ83" s="60">
        <f t="shared" si="109"/>
        <v>0</v>
      </c>
      <c r="AK83" s="60">
        <f t="shared" si="110"/>
        <v>0</v>
      </c>
      <c r="AL83" s="60">
        <f t="shared" si="111"/>
        <v>0</v>
      </c>
      <c r="AM83" s="60">
        <f t="shared" si="112"/>
        <v>0</v>
      </c>
      <c r="AN83" s="60">
        <f t="shared" si="113"/>
        <v>0</v>
      </c>
      <c r="AO83" s="60">
        <f t="shared" si="114"/>
        <v>0</v>
      </c>
      <c r="AP83" s="60">
        <f t="shared" si="115"/>
        <v>0</v>
      </c>
      <c r="AQ83" s="27" t="s">
        <v>22</v>
      </c>
      <c r="AR83" s="25" t="s">
        <v>23</v>
      </c>
      <c r="AS83" s="25" t="s">
        <v>51</v>
      </c>
      <c r="AT83" s="29"/>
      <c r="AU83" s="2">
        <v>0</v>
      </c>
      <c r="AV83" s="61">
        <f t="shared" si="116"/>
        <v>0</v>
      </c>
      <c r="AW83" s="61">
        <f t="shared" si="117"/>
        <v>0</v>
      </c>
      <c r="AX83" s="61">
        <f t="shared" si="118"/>
        <v>0</v>
      </c>
      <c r="AY83" s="62">
        <f t="shared" si="119"/>
        <v>0</v>
      </c>
      <c r="AZ83" s="61">
        <f t="shared" si="120"/>
        <v>0</v>
      </c>
    </row>
    <row r="84" spans="1:52" ht="48">
      <c r="A84" s="1">
        <v>395</v>
      </c>
      <c r="B84" s="21" t="s">
        <v>460</v>
      </c>
      <c r="C84" s="22" t="s">
        <v>461</v>
      </c>
      <c r="D84" s="35" t="s">
        <v>207</v>
      </c>
      <c r="E84" s="31">
        <v>5</v>
      </c>
      <c r="F84" s="25" t="s">
        <v>17</v>
      </c>
      <c r="G84" s="25"/>
      <c r="H84" s="25"/>
      <c r="I84" s="25"/>
      <c r="J84" s="26" t="s">
        <v>159</v>
      </c>
      <c r="K84" s="27" t="s">
        <v>160</v>
      </c>
      <c r="L84" s="27" t="s">
        <v>35</v>
      </c>
      <c r="M84" s="28" t="s">
        <v>98</v>
      </c>
      <c r="N84" s="28"/>
      <c r="O84" s="59">
        <f t="shared" ref="O84:U84" si="130">ROUND(N84*O$3,0)</f>
        <v>0</v>
      </c>
      <c r="P84" s="59">
        <f t="shared" si="130"/>
        <v>0</v>
      </c>
      <c r="Q84" s="59">
        <f t="shared" si="130"/>
        <v>0</v>
      </c>
      <c r="R84" s="59">
        <f t="shared" si="130"/>
        <v>0</v>
      </c>
      <c r="S84" s="59">
        <f t="shared" si="130"/>
        <v>0</v>
      </c>
      <c r="T84" s="59">
        <f t="shared" si="130"/>
        <v>0</v>
      </c>
      <c r="U84" s="59">
        <f t="shared" si="130"/>
        <v>0</v>
      </c>
      <c r="V84" s="60">
        <f t="shared" si="95"/>
        <v>0</v>
      </c>
      <c r="W84" s="60">
        <f t="shared" si="96"/>
        <v>0</v>
      </c>
      <c r="X84" s="60">
        <f t="shared" si="97"/>
        <v>0</v>
      </c>
      <c r="Y84" s="60">
        <f t="shared" si="98"/>
        <v>0</v>
      </c>
      <c r="Z84" s="60">
        <f t="shared" si="99"/>
        <v>0</v>
      </c>
      <c r="AA84" s="60">
        <f t="shared" si="100"/>
        <v>0</v>
      </c>
      <c r="AB84" s="60">
        <f t="shared" si="101"/>
        <v>0</v>
      </c>
      <c r="AC84" s="59">
        <f t="shared" si="102"/>
        <v>0</v>
      </c>
      <c r="AD84" s="59">
        <f t="shared" si="103"/>
        <v>0</v>
      </c>
      <c r="AE84" s="59">
        <f t="shared" si="104"/>
        <v>0</v>
      </c>
      <c r="AF84" s="59">
        <f t="shared" si="105"/>
        <v>0</v>
      </c>
      <c r="AG84" s="59">
        <f t="shared" si="106"/>
        <v>0</v>
      </c>
      <c r="AH84" s="59">
        <f t="shared" si="107"/>
        <v>0</v>
      </c>
      <c r="AI84" s="59">
        <f t="shared" si="108"/>
        <v>0</v>
      </c>
      <c r="AJ84" s="60">
        <f t="shared" si="109"/>
        <v>0</v>
      </c>
      <c r="AK84" s="60">
        <f t="shared" si="110"/>
        <v>0</v>
      </c>
      <c r="AL84" s="60">
        <f t="shared" si="111"/>
        <v>0</v>
      </c>
      <c r="AM84" s="60">
        <f t="shared" si="112"/>
        <v>0</v>
      </c>
      <c r="AN84" s="60">
        <f t="shared" si="113"/>
        <v>0</v>
      </c>
      <c r="AO84" s="60">
        <f t="shared" si="114"/>
        <v>0</v>
      </c>
      <c r="AP84" s="60">
        <f t="shared" si="115"/>
        <v>0</v>
      </c>
      <c r="AQ84" s="27" t="s">
        <v>22</v>
      </c>
      <c r="AR84" s="25" t="s">
        <v>23</v>
      </c>
      <c r="AS84" s="25" t="s">
        <v>462</v>
      </c>
      <c r="AT84" s="29" t="s">
        <v>52</v>
      </c>
      <c r="AU84" s="2"/>
      <c r="AV84" s="61">
        <f t="shared" si="116"/>
        <v>0</v>
      </c>
      <c r="AW84" s="61">
        <f t="shared" si="117"/>
        <v>0</v>
      </c>
      <c r="AX84" s="61">
        <f t="shared" si="118"/>
        <v>0</v>
      </c>
      <c r="AY84" s="62">
        <f t="shared" si="119"/>
        <v>0</v>
      </c>
      <c r="AZ84" s="61">
        <f t="shared" si="120"/>
        <v>0</v>
      </c>
    </row>
    <row r="85" spans="1:52" ht="36">
      <c r="A85" s="1">
        <v>406</v>
      </c>
      <c r="B85" s="21" t="s">
        <v>466</v>
      </c>
      <c r="C85" s="22" t="s">
        <v>467</v>
      </c>
      <c r="D85" s="23" t="s">
        <v>16</v>
      </c>
      <c r="E85" s="31">
        <v>5</v>
      </c>
      <c r="F85" s="25" t="s">
        <v>17</v>
      </c>
      <c r="G85" s="25"/>
      <c r="H85" s="25"/>
      <c r="I85" s="25"/>
      <c r="J85" s="26" t="s">
        <v>159</v>
      </c>
      <c r="K85" s="27" t="s">
        <v>160</v>
      </c>
      <c r="L85" s="27" t="s">
        <v>35</v>
      </c>
      <c r="M85" s="28" t="s">
        <v>98</v>
      </c>
      <c r="N85" s="28"/>
      <c r="O85" s="59">
        <f t="shared" ref="O85:U85" si="131">ROUND(N85*O$3,0)</f>
        <v>0</v>
      </c>
      <c r="P85" s="59">
        <f t="shared" si="131"/>
        <v>0</v>
      </c>
      <c r="Q85" s="59">
        <f t="shared" si="131"/>
        <v>0</v>
      </c>
      <c r="R85" s="59">
        <f t="shared" si="131"/>
        <v>0</v>
      </c>
      <c r="S85" s="59">
        <f t="shared" si="131"/>
        <v>0</v>
      </c>
      <c r="T85" s="59">
        <f t="shared" si="131"/>
        <v>0</v>
      </c>
      <c r="U85" s="59">
        <f t="shared" si="131"/>
        <v>0</v>
      </c>
      <c r="V85" s="60">
        <f t="shared" si="95"/>
        <v>0</v>
      </c>
      <c r="W85" s="60">
        <f t="shared" si="96"/>
        <v>0</v>
      </c>
      <c r="X85" s="60">
        <f t="shared" si="97"/>
        <v>0</v>
      </c>
      <c r="Y85" s="60">
        <f t="shared" si="98"/>
        <v>0</v>
      </c>
      <c r="Z85" s="60">
        <f t="shared" si="99"/>
        <v>0</v>
      </c>
      <c r="AA85" s="60">
        <f t="shared" si="100"/>
        <v>0</v>
      </c>
      <c r="AB85" s="60">
        <f t="shared" si="101"/>
        <v>0</v>
      </c>
      <c r="AC85" s="59">
        <f t="shared" si="102"/>
        <v>0</v>
      </c>
      <c r="AD85" s="59">
        <f t="shared" si="103"/>
        <v>0</v>
      </c>
      <c r="AE85" s="59">
        <f t="shared" si="104"/>
        <v>0</v>
      </c>
      <c r="AF85" s="59">
        <f t="shared" si="105"/>
        <v>0</v>
      </c>
      <c r="AG85" s="59">
        <f t="shared" si="106"/>
        <v>0</v>
      </c>
      <c r="AH85" s="59">
        <f t="shared" si="107"/>
        <v>0</v>
      </c>
      <c r="AI85" s="59">
        <f t="shared" si="108"/>
        <v>0</v>
      </c>
      <c r="AJ85" s="60">
        <f t="shared" si="109"/>
        <v>0</v>
      </c>
      <c r="AK85" s="60">
        <f t="shared" si="110"/>
        <v>0</v>
      </c>
      <c r="AL85" s="60">
        <f t="shared" si="111"/>
        <v>0</v>
      </c>
      <c r="AM85" s="60">
        <f t="shared" si="112"/>
        <v>0</v>
      </c>
      <c r="AN85" s="60">
        <f t="shared" si="113"/>
        <v>0</v>
      </c>
      <c r="AO85" s="60">
        <f t="shared" si="114"/>
        <v>0</v>
      </c>
      <c r="AP85" s="60">
        <f t="shared" si="115"/>
        <v>0</v>
      </c>
      <c r="AQ85" s="27" t="s">
        <v>22</v>
      </c>
      <c r="AR85" s="25" t="s">
        <v>23</v>
      </c>
      <c r="AS85" s="25" t="s">
        <v>52</v>
      </c>
      <c r="AT85" s="29" t="s">
        <v>52</v>
      </c>
      <c r="AU85" s="2"/>
      <c r="AV85" s="61">
        <f t="shared" si="116"/>
        <v>0</v>
      </c>
      <c r="AW85" s="61">
        <f t="shared" si="117"/>
        <v>0</v>
      </c>
      <c r="AX85" s="61">
        <f t="shared" si="118"/>
        <v>0</v>
      </c>
      <c r="AY85" s="62">
        <f t="shared" si="119"/>
        <v>0</v>
      </c>
      <c r="AZ85" s="61">
        <f t="shared" si="120"/>
        <v>0</v>
      </c>
    </row>
    <row r="86" spans="1:52" ht="36">
      <c r="A86" s="1">
        <v>413</v>
      </c>
      <c r="B86" s="21" t="s">
        <v>468</v>
      </c>
      <c r="C86" s="22" t="s">
        <v>469</v>
      </c>
      <c r="D86" s="23" t="s">
        <v>16</v>
      </c>
      <c r="E86" s="31">
        <v>5</v>
      </c>
      <c r="F86" s="25" t="s">
        <v>17</v>
      </c>
      <c r="G86" s="25"/>
      <c r="H86" s="25"/>
      <c r="I86" s="25"/>
      <c r="J86" s="26" t="s">
        <v>159</v>
      </c>
      <c r="K86" s="27" t="s">
        <v>160</v>
      </c>
      <c r="L86" s="27" t="s">
        <v>35</v>
      </c>
      <c r="M86" s="28" t="s">
        <v>98</v>
      </c>
      <c r="N86" s="28"/>
      <c r="O86" s="59">
        <f t="shared" ref="O86:U86" si="132">ROUND(N86*O$3,0)</f>
        <v>0</v>
      </c>
      <c r="P86" s="59">
        <f t="shared" si="132"/>
        <v>0</v>
      </c>
      <c r="Q86" s="59">
        <f t="shared" si="132"/>
        <v>0</v>
      </c>
      <c r="R86" s="59">
        <f t="shared" si="132"/>
        <v>0</v>
      </c>
      <c r="S86" s="59">
        <f t="shared" si="132"/>
        <v>0</v>
      </c>
      <c r="T86" s="59">
        <f t="shared" si="132"/>
        <v>0</v>
      </c>
      <c r="U86" s="59">
        <f t="shared" si="132"/>
        <v>0</v>
      </c>
      <c r="V86" s="60">
        <f t="shared" si="95"/>
        <v>0</v>
      </c>
      <c r="W86" s="60">
        <f t="shared" si="96"/>
        <v>0</v>
      </c>
      <c r="X86" s="60">
        <f t="shared" si="97"/>
        <v>0</v>
      </c>
      <c r="Y86" s="60">
        <f t="shared" si="98"/>
        <v>0</v>
      </c>
      <c r="Z86" s="60">
        <f t="shared" si="99"/>
        <v>0</v>
      </c>
      <c r="AA86" s="60">
        <f t="shared" si="100"/>
        <v>0</v>
      </c>
      <c r="AB86" s="60">
        <f t="shared" si="101"/>
        <v>0</v>
      </c>
      <c r="AC86" s="59">
        <f t="shared" si="102"/>
        <v>0</v>
      </c>
      <c r="AD86" s="59">
        <f t="shared" si="103"/>
        <v>0</v>
      </c>
      <c r="AE86" s="59">
        <f t="shared" si="104"/>
        <v>0</v>
      </c>
      <c r="AF86" s="59">
        <f t="shared" si="105"/>
        <v>0</v>
      </c>
      <c r="AG86" s="59">
        <f t="shared" si="106"/>
        <v>0</v>
      </c>
      <c r="AH86" s="59">
        <f t="shared" si="107"/>
        <v>0</v>
      </c>
      <c r="AI86" s="59">
        <f t="shared" si="108"/>
        <v>0</v>
      </c>
      <c r="AJ86" s="60">
        <f t="shared" si="109"/>
        <v>0</v>
      </c>
      <c r="AK86" s="60">
        <f t="shared" si="110"/>
        <v>0</v>
      </c>
      <c r="AL86" s="60">
        <f t="shared" si="111"/>
        <v>0</v>
      </c>
      <c r="AM86" s="60">
        <f t="shared" si="112"/>
        <v>0</v>
      </c>
      <c r="AN86" s="60">
        <f t="shared" si="113"/>
        <v>0</v>
      </c>
      <c r="AO86" s="60">
        <f t="shared" si="114"/>
        <v>0</v>
      </c>
      <c r="AP86" s="60">
        <f t="shared" si="115"/>
        <v>0</v>
      </c>
      <c r="AQ86" s="27" t="s">
        <v>22</v>
      </c>
      <c r="AR86" s="25" t="s">
        <v>23</v>
      </c>
      <c r="AS86" s="25" t="s">
        <v>52</v>
      </c>
      <c r="AT86" s="29" t="s">
        <v>52</v>
      </c>
      <c r="AU86" s="2"/>
      <c r="AV86" s="61">
        <f t="shared" si="116"/>
        <v>0</v>
      </c>
      <c r="AW86" s="61">
        <f t="shared" si="117"/>
        <v>0</v>
      </c>
      <c r="AX86" s="61">
        <f t="shared" si="118"/>
        <v>0</v>
      </c>
      <c r="AY86" s="62">
        <f t="shared" si="119"/>
        <v>0</v>
      </c>
      <c r="AZ86" s="61">
        <f t="shared" si="120"/>
        <v>0</v>
      </c>
    </row>
    <row r="87" spans="1:52" ht="36">
      <c r="A87" s="1">
        <v>467</v>
      </c>
      <c r="B87" s="21" t="s">
        <v>202</v>
      </c>
      <c r="C87" s="22" t="s">
        <v>203</v>
      </c>
      <c r="D87" s="23" t="s">
        <v>16</v>
      </c>
      <c r="E87" s="31">
        <v>5</v>
      </c>
      <c r="F87" s="25" t="s">
        <v>17</v>
      </c>
      <c r="G87" s="25"/>
      <c r="H87" s="25"/>
      <c r="I87" s="25"/>
      <c r="J87" s="26" t="s">
        <v>159</v>
      </c>
      <c r="K87" s="27" t="s">
        <v>160</v>
      </c>
      <c r="L87" s="27" t="s">
        <v>35</v>
      </c>
      <c r="M87" s="28" t="s">
        <v>98</v>
      </c>
      <c r="N87" s="28"/>
      <c r="O87" s="59">
        <f t="shared" ref="O87:U87" si="133">ROUND(N87*O$3,0)</f>
        <v>0</v>
      </c>
      <c r="P87" s="59">
        <f t="shared" si="133"/>
        <v>0</v>
      </c>
      <c r="Q87" s="59">
        <f t="shared" si="133"/>
        <v>0</v>
      </c>
      <c r="R87" s="59">
        <f t="shared" si="133"/>
        <v>0</v>
      </c>
      <c r="S87" s="59">
        <f t="shared" si="133"/>
        <v>0</v>
      </c>
      <c r="T87" s="59">
        <f t="shared" si="133"/>
        <v>0</v>
      </c>
      <c r="U87" s="59">
        <f t="shared" si="133"/>
        <v>0</v>
      </c>
      <c r="V87" s="60">
        <f t="shared" si="95"/>
        <v>0</v>
      </c>
      <c r="W87" s="60">
        <f t="shared" si="96"/>
        <v>0</v>
      </c>
      <c r="X87" s="60">
        <f t="shared" si="97"/>
        <v>0</v>
      </c>
      <c r="Y87" s="60">
        <f t="shared" si="98"/>
        <v>0</v>
      </c>
      <c r="Z87" s="60">
        <f t="shared" si="99"/>
        <v>0</v>
      </c>
      <c r="AA87" s="60">
        <f t="shared" si="100"/>
        <v>0</v>
      </c>
      <c r="AB87" s="60">
        <f t="shared" si="101"/>
        <v>0</v>
      </c>
      <c r="AC87" s="59">
        <f t="shared" si="102"/>
        <v>0</v>
      </c>
      <c r="AD87" s="59">
        <f t="shared" si="103"/>
        <v>0</v>
      </c>
      <c r="AE87" s="59">
        <f t="shared" si="104"/>
        <v>0</v>
      </c>
      <c r="AF87" s="59">
        <f t="shared" si="105"/>
        <v>0</v>
      </c>
      <c r="AG87" s="59">
        <f t="shared" si="106"/>
        <v>0</v>
      </c>
      <c r="AH87" s="59">
        <f t="shared" si="107"/>
        <v>0</v>
      </c>
      <c r="AI87" s="59">
        <f t="shared" si="108"/>
        <v>0</v>
      </c>
      <c r="AJ87" s="60">
        <f t="shared" si="109"/>
        <v>0</v>
      </c>
      <c r="AK87" s="60">
        <f t="shared" si="110"/>
        <v>0</v>
      </c>
      <c r="AL87" s="60">
        <f t="shared" si="111"/>
        <v>0</v>
      </c>
      <c r="AM87" s="60">
        <f t="shared" si="112"/>
        <v>0</v>
      </c>
      <c r="AN87" s="60">
        <f t="shared" si="113"/>
        <v>0</v>
      </c>
      <c r="AO87" s="60">
        <f t="shared" si="114"/>
        <v>0</v>
      </c>
      <c r="AP87" s="60">
        <f t="shared" si="115"/>
        <v>0</v>
      </c>
      <c r="AQ87" s="27" t="s">
        <v>22</v>
      </c>
      <c r="AR87" s="25" t="s">
        <v>23</v>
      </c>
      <c r="AS87" s="25" t="s">
        <v>204</v>
      </c>
      <c r="AT87" s="29" t="s">
        <v>60</v>
      </c>
      <c r="AU87" s="2"/>
      <c r="AV87" s="61">
        <f t="shared" si="116"/>
        <v>0</v>
      </c>
      <c r="AW87" s="61">
        <f t="shared" si="117"/>
        <v>0</v>
      </c>
      <c r="AX87" s="61">
        <f t="shared" si="118"/>
        <v>0</v>
      </c>
      <c r="AY87" s="62">
        <f t="shared" si="119"/>
        <v>0</v>
      </c>
      <c r="AZ87" s="61">
        <f t="shared" si="120"/>
        <v>0</v>
      </c>
    </row>
    <row r="88" spans="1:52" ht="36">
      <c r="A88" s="1">
        <v>41</v>
      </c>
      <c r="B88" s="21" t="s">
        <v>113</v>
      </c>
      <c r="C88" s="22" t="s">
        <v>114</v>
      </c>
      <c r="D88" s="30" t="s">
        <v>115</v>
      </c>
      <c r="E88" s="31">
        <v>7</v>
      </c>
      <c r="F88" s="25" t="s">
        <v>17</v>
      </c>
      <c r="G88" s="25"/>
      <c r="H88" s="25"/>
      <c r="I88" s="25"/>
      <c r="J88" s="26" t="s">
        <v>116</v>
      </c>
      <c r="K88" s="27" t="s">
        <v>117</v>
      </c>
      <c r="L88" s="27" t="s">
        <v>118</v>
      </c>
      <c r="M88" s="28" t="s">
        <v>119</v>
      </c>
      <c r="N88" s="28"/>
      <c r="O88" s="59">
        <f t="shared" ref="O88:U88" si="134">ROUND(N88*O$3,0)</f>
        <v>0</v>
      </c>
      <c r="P88" s="59">
        <f t="shared" si="134"/>
        <v>0</v>
      </c>
      <c r="Q88" s="59">
        <f t="shared" si="134"/>
        <v>0</v>
      </c>
      <c r="R88" s="59">
        <f t="shared" si="134"/>
        <v>0</v>
      </c>
      <c r="S88" s="59">
        <f t="shared" si="134"/>
        <v>0</v>
      </c>
      <c r="T88" s="59">
        <f t="shared" si="134"/>
        <v>0</v>
      </c>
      <c r="U88" s="59">
        <f t="shared" si="134"/>
        <v>0</v>
      </c>
      <c r="V88" s="60">
        <f t="shared" si="95"/>
        <v>0</v>
      </c>
      <c r="W88" s="60">
        <f t="shared" si="96"/>
        <v>0</v>
      </c>
      <c r="X88" s="60">
        <f t="shared" si="97"/>
        <v>0</v>
      </c>
      <c r="Y88" s="60">
        <f t="shared" si="98"/>
        <v>0</v>
      </c>
      <c r="Z88" s="60">
        <f t="shared" si="99"/>
        <v>0</v>
      </c>
      <c r="AA88" s="60">
        <f t="shared" si="100"/>
        <v>0</v>
      </c>
      <c r="AB88" s="60">
        <f t="shared" si="101"/>
        <v>0</v>
      </c>
      <c r="AC88" s="59">
        <f t="shared" si="102"/>
        <v>0</v>
      </c>
      <c r="AD88" s="59">
        <f t="shared" si="103"/>
        <v>0</v>
      </c>
      <c r="AE88" s="59">
        <f t="shared" si="104"/>
        <v>0</v>
      </c>
      <c r="AF88" s="59">
        <f t="shared" si="105"/>
        <v>0</v>
      </c>
      <c r="AG88" s="59">
        <f t="shared" si="106"/>
        <v>0</v>
      </c>
      <c r="AH88" s="59">
        <f t="shared" si="107"/>
        <v>0</v>
      </c>
      <c r="AI88" s="59">
        <f t="shared" si="108"/>
        <v>0</v>
      </c>
      <c r="AJ88" s="60">
        <f t="shared" si="109"/>
        <v>0</v>
      </c>
      <c r="AK88" s="60">
        <f t="shared" si="110"/>
        <v>0</v>
      </c>
      <c r="AL88" s="60">
        <f t="shared" si="111"/>
        <v>0</v>
      </c>
      <c r="AM88" s="60">
        <f t="shared" si="112"/>
        <v>0</v>
      </c>
      <c r="AN88" s="60">
        <f t="shared" si="113"/>
        <v>0</v>
      </c>
      <c r="AO88" s="60">
        <f t="shared" si="114"/>
        <v>0</v>
      </c>
      <c r="AP88" s="60">
        <f t="shared" si="115"/>
        <v>0</v>
      </c>
      <c r="AQ88" s="27" t="s">
        <v>22</v>
      </c>
      <c r="AR88" s="25" t="s">
        <v>38</v>
      </c>
      <c r="AS88" s="25" t="s">
        <v>120</v>
      </c>
      <c r="AT88" s="29" t="s">
        <v>25</v>
      </c>
      <c r="AU88" s="2"/>
      <c r="AV88" s="61">
        <f t="shared" si="116"/>
        <v>0</v>
      </c>
      <c r="AW88" s="61">
        <f t="shared" si="117"/>
        <v>0</v>
      </c>
      <c r="AX88" s="61">
        <f t="shared" si="118"/>
        <v>0</v>
      </c>
      <c r="AY88" s="62">
        <f t="shared" si="119"/>
        <v>0</v>
      </c>
      <c r="AZ88" s="61">
        <f t="shared" si="120"/>
        <v>0</v>
      </c>
    </row>
    <row r="89" spans="1:52" ht="36">
      <c r="A89" s="1">
        <v>104</v>
      </c>
      <c r="B89" s="21" t="s">
        <v>30</v>
      </c>
      <c r="C89" s="22" t="s">
        <v>31</v>
      </c>
      <c r="D89" s="37" t="s">
        <v>16</v>
      </c>
      <c r="E89" s="31">
        <v>7</v>
      </c>
      <c r="F89" s="25" t="s">
        <v>17</v>
      </c>
      <c r="G89" s="25"/>
      <c r="H89" s="25"/>
      <c r="I89" s="25"/>
      <c r="J89" s="26" t="s">
        <v>116</v>
      </c>
      <c r="K89" s="27" t="s">
        <v>117</v>
      </c>
      <c r="L89" s="27" t="s">
        <v>118</v>
      </c>
      <c r="M89" s="28" t="s">
        <v>119</v>
      </c>
      <c r="N89" s="28"/>
      <c r="O89" s="59">
        <f t="shared" ref="O89:U89" si="135">ROUND(N89*O$3,0)</f>
        <v>0</v>
      </c>
      <c r="P89" s="59">
        <f t="shared" si="135"/>
        <v>0</v>
      </c>
      <c r="Q89" s="59">
        <f t="shared" si="135"/>
        <v>0</v>
      </c>
      <c r="R89" s="59">
        <f t="shared" si="135"/>
        <v>0</v>
      </c>
      <c r="S89" s="59">
        <f t="shared" si="135"/>
        <v>0</v>
      </c>
      <c r="T89" s="59">
        <f t="shared" si="135"/>
        <v>0</v>
      </c>
      <c r="U89" s="59">
        <f t="shared" si="135"/>
        <v>0</v>
      </c>
      <c r="V89" s="60">
        <f t="shared" si="95"/>
        <v>0</v>
      </c>
      <c r="W89" s="60">
        <f t="shared" si="96"/>
        <v>0</v>
      </c>
      <c r="X89" s="60">
        <f t="shared" si="97"/>
        <v>0</v>
      </c>
      <c r="Y89" s="60">
        <f t="shared" si="98"/>
        <v>0</v>
      </c>
      <c r="Z89" s="60">
        <f t="shared" si="99"/>
        <v>0</v>
      </c>
      <c r="AA89" s="60">
        <f t="shared" si="100"/>
        <v>0</v>
      </c>
      <c r="AB89" s="60">
        <f t="shared" si="101"/>
        <v>0</v>
      </c>
      <c r="AC89" s="59">
        <f t="shared" si="102"/>
        <v>0</v>
      </c>
      <c r="AD89" s="59">
        <f t="shared" si="103"/>
        <v>0</v>
      </c>
      <c r="AE89" s="59">
        <f t="shared" si="104"/>
        <v>0</v>
      </c>
      <c r="AF89" s="59">
        <f t="shared" si="105"/>
        <v>0</v>
      </c>
      <c r="AG89" s="59">
        <f t="shared" si="106"/>
        <v>0</v>
      </c>
      <c r="AH89" s="59">
        <f t="shared" si="107"/>
        <v>0</v>
      </c>
      <c r="AI89" s="59">
        <f t="shared" si="108"/>
        <v>0</v>
      </c>
      <c r="AJ89" s="60">
        <f t="shared" si="109"/>
        <v>0</v>
      </c>
      <c r="AK89" s="60">
        <f t="shared" si="110"/>
        <v>0</v>
      </c>
      <c r="AL89" s="60">
        <f t="shared" si="111"/>
        <v>0</v>
      </c>
      <c r="AM89" s="60">
        <f t="shared" si="112"/>
        <v>0</v>
      </c>
      <c r="AN89" s="60">
        <f t="shared" si="113"/>
        <v>0</v>
      </c>
      <c r="AO89" s="60">
        <f t="shared" si="114"/>
        <v>0</v>
      </c>
      <c r="AP89" s="60">
        <f t="shared" si="115"/>
        <v>0</v>
      </c>
      <c r="AQ89" s="27" t="s">
        <v>22</v>
      </c>
      <c r="AR89" s="25" t="s">
        <v>38</v>
      </c>
      <c r="AS89" s="25" t="s">
        <v>39</v>
      </c>
      <c r="AT89" s="29" t="s">
        <v>25</v>
      </c>
      <c r="AU89" s="2"/>
      <c r="AV89" s="61">
        <f t="shared" si="116"/>
        <v>0</v>
      </c>
      <c r="AW89" s="61">
        <f t="shared" si="117"/>
        <v>0</v>
      </c>
      <c r="AX89" s="61">
        <f t="shared" si="118"/>
        <v>0</v>
      </c>
      <c r="AY89" s="62">
        <f t="shared" si="119"/>
        <v>0</v>
      </c>
      <c r="AZ89" s="61">
        <f t="shared" si="120"/>
        <v>0</v>
      </c>
    </row>
    <row r="90" spans="1:52" ht="36">
      <c r="A90" s="1">
        <v>128</v>
      </c>
      <c r="B90" s="21" t="s">
        <v>213</v>
      </c>
      <c r="C90" s="22" t="s">
        <v>214</v>
      </c>
      <c r="D90" s="23" t="s">
        <v>16</v>
      </c>
      <c r="E90" s="31">
        <v>7</v>
      </c>
      <c r="F90" s="25" t="s">
        <v>17</v>
      </c>
      <c r="G90" s="25"/>
      <c r="H90" s="25"/>
      <c r="I90" s="25"/>
      <c r="J90" s="26" t="s">
        <v>116</v>
      </c>
      <c r="K90" s="27" t="s">
        <v>117</v>
      </c>
      <c r="L90" s="27" t="s">
        <v>118</v>
      </c>
      <c r="M90" s="28"/>
      <c r="N90" s="28"/>
      <c r="O90" s="59">
        <f t="shared" ref="O90:U90" si="136">ROUND(N90*O$3,0)</f>
        <v>0</v>
      </c>
      <c r="P90" s="59">
        <f t="shared" si="136"/>
        <v>0</v>
      </c>
      <c r="Q90" s="59">
        <f t="shared" si="136"/>
        <v>0</v>
      </c>
      <c r="R90" s="59">
        <f t="shared" si="136"/>
        <v>0</v>
      </c>
      <c r="S90" s="59">
        <f t="shared" si="136"/>
        <v>0</v>
      </c>
      <c r="T90" s="59">
        <f t="shared" si="136"/>
        <v>0</v>
      </c>
      <c r="U90" s="59">
        <f t="shared" si="136"/>
        <v>0</v>
      </c>
      <c r="V90" s="60">
        <f t="shared" si="95"/>
        <v>0</v>
      </c>
      <c r="W90" s="60">
        <f t="shared" si="96"/>
        <v>0</v>
      </c>
      <c r="X90" s="60">
        <f t="shared" si="97"/>
        <v>0</v>
      </c>
      <c r="Y90" s="60">
        <f t="shared" si="98"/>
        <v>0</v>
      </c>
      <c r="Z90" s="60">
        <f t="shared" si="99"/>
        <v>0</v>
      </c>
      <c r="AA90" s="60">
        <f t="shared" si="100"/>
        <v>0</v>
      </c>
      <c r="AB90" s="60">
        <f t="shared" si="101"/>
        <v>0</v>
      </c>
      <c r="AC90" s="59">
        <f t="shared" si="102"/>
        <v>0</v>
      </c>
      <c r="AD90" s="59">
        <f t="shared" si="103"/>
        <v>0</v>
      </c>
      <c r="AE90" s="59">
        <f t="shared" si="104"/>
        <v>0</v>
      </c>
      <c r="AF90" s="59">
        <f t="shared" si="105"/>
        <v>0</v>
      </c>
      <c r="AG90" s="59">
        <f t="shared" si="106"/>
        <v>0</v>
      </c>
      <c r="AH90" s="59">
        <f t="shared" si="107"/>
        <v>0</v>
      </c>
      <c r="AI90" s="59">
        <f t="shared" si="108"/>
        <v>0</v>
      </c>
      <c r="AJ90" s="60">
        <f t="shared" si="109"/>
        <v>0</v>
      </c>
      <c r="AK90" s="60">
        <f t="shared" si="110"/>
        <v>0</v>
      </c>
      <c r="AL90" s="60">
        <f t="shared" si="111"/>
        <v>0</v>
      </c>
      <c r="AM90" s="60">
        <f t="shared" si="112"/>
        <v>0</v>
      </c>
      <c r="AN90" s="60">
        <f t="shared" si="113"/>
        <v>0</v>
      </c>
      <c r="AO90" s="60">
        <f t="shared" si="114"/>
        <v>0</v>
      </c>
      <c r="AP90" s="60">
        <f t="shared" si="115"/>
        <v>0</v>
      </c>
      <c r="AQ90" s="27" t="s">
        <v>22</v>
      </c>
      <c r="AR90" s="25" t="s">
        <v>38</v>
      </c>
      <c r="AS90" s="25" t="s">
        <v>215</v>
      </c>
      <c r="AT90" s="29" t="s">
        <v>25</v>
      </c>
      <c r="AU90" s="2"/>
      <c r="AV90" s="61">
        <f t="shared" si="116"/>
        <v>0</v>
      </c>
      <c r="AW90" s="61">
        <f t="shared" si="117"/>
        <v>0</v>
      </c>
      <c r="AX90" s="61">
        <f t="shared" si="118"/>
        <v>0</v>
      </c>
      <c r="AY90" s="62">
        <f t="shared" si="119"/>
        <v>0</v>
      </c>
      <c r="AZ90" s="61">
        <f t="shared" si="120"/>
        <v>0</v>
      </c>
    </row>
    <row r="91" spans="1:52" ht="72">
      <c r="A91" s="1">
        <v>144</v>
      </c>
      <c r="B91" s="21" t="s">
        <v>229</v>
      </c>
      <c r="C91" s="22" t="s">
        <v>230</v>
      </c>
      <c r="D91" s="30" t="s">
        <v>115</v>
      </c>
      <c r="E91" s="31">
        <v>7</v>
      </c>
      <c r="F91" s="25" t="s">
        <v>17</v>
      </c>
      <c r="G91" s="25"/>
      <c r="H91" s="25"/>
      <c r="I91" s="25"/>
      <c r="J91" s="26" t="s">
        <v>116</v>
      </c>
      <c r="K91" s="27" t="s">
        <v>117</v>
      </c>
      <c r="L91" s="27" t="s">
        <v>118</v>
      </c>
      <c r="M91" s="28" t="s">
        <v>119</v>
      </c>
      <c r="N91" s="28"/>
      <c r="O91" s="59">
        <f t="shared" ref="O91:U91" si="137">ROUND(N91*O$3,0)</f>
        <v>0</v>
      </c>
      <c r="P91" s="59">
        <f t="shared" si="137"/>
        <v>0</v>
      </c>
      <c r="Q91" s="59">
        <f t="shared" si="137"/>
        <v>0</v>
      </c>
      <c r="R91" s="59">
        <f t="shared" si="137"/>
        <v>0</v>
      </c>
      <c r="S91" s="59">
        <f t="shared" si="137"/>
        <v>0</v>
      </c>
      <c r="T91" s="59">
        <f t="shared" si="137"/>
        <v>0</v>
      </c>
      <c r="U91" s="59">
        <f t="shared" si="137"/>
        <v>0</v>
      </c>
      <c r="V91" s="60">
        <f t="shared" si="95"/>
        <v>0</v>
      </c>
      <c r="W91" s="60">
        <f t="shared" si="96"/>
        <v>0</v>
      </c>
      <c r="X91" s="60">
        <f t="shared" si="97"/>
        <v>0</v>
      </c>
      <c r="Y91" s="60">
        <f t="shared" si="98"/>
        <v>0</v>
      </c>
      <c r="Z91" s="60">
        <f t="shared" si="99"/>
        <v>0</v>
      </c>
      <c r="AA91" s="60">
        <f t="shared" si="100"/>
        <v>0</v>
      </c>
      <c r="AB91" s="60">
        <f t="shared" si="101"/>
        <v>0</v>
      </c>
      <c r="AC91" s="59">
        <f t="shared" si="102"/>
        <v>0</v>
      </c>
      <c r="AD91" s="59">
        <f t="shared" si="103"/>
        <v>0</v>
      </c>
      <c r="AE91" s="59">
        <f t="shared" si="104"/>
        <v>0</v>
      </c>
      <c r="AF91" s="59">
        <f t="shared" si="105"/>
        <v>0</v>
      </c>
      <c r="AG91" s="59">
        <f t="shared" si="106"/>
        <v>0</v>
      </c>
      <c r="AH91" s="59">
        <f t="shared" si="107"/>
        <v>0</v>
      </c>
      <c r="AI91" s="59">
        <f t="shared" si="108"/>
        <v>0</v>
      </c>
      <c r="AJ91" s="60">
        <f t="shared" si="109"/>
        <v>0</v>
      </c>
      <c r="AK91" s="60">
        <f t="shared" si="110"/>
        <v>0</v>
      </c>
      <c r="AL91" s="60">
        <f t="shared" si="111"/>
        <v>0</v>
      </c>
      <c r="AM91" s="60">
        <f t="shared" si="112"/>
        <v>0</v>
      </c>
      <c r="AN91" s="60">
        <f t="shared" si="113"/>
        <v>0</v>
      </c>
      <c r="AO91" s="60">
        <f t="shared" si="114"/>
        <v>0</v>
      </c>
      <c r="AP91" s="60">
        <f t="shared" si="115"/>
        <v>0</v>
      </c>
      <c r="AQ91" s="27" t="s">
        <v>99</v>
      </c>
      <c r="AR91" s="25" t="s">
        <v>38</v>
      </c>
      <c r="AS91" s="25" t="s">
        <v>215</v>
      </c>
      <c r="AT91" s="29" t="s">
        <v>25</v>
      </c>
      <c r="AU91" s="2"/>
      <c r="AV91" s="61">
        <f t="shared" si="116"/>
        <v>0</v>
      </c>
      <c r="AW91" s="61">
        <f t="shared" si="117"/>
        <v>0</v>
      </c>
      <c r="AX91" s="61">
        <f t="shared" si="118"/>
        <v>0</v>
      </c>
      <c r="AY91" s="62">
        <f t="shared" si="119"/>
        <v>0</v>
      </c>
      <c r="AZ91" s="61">
        <f t="shared" si="120"/>
        <v>0</v>
      </c>
    </row>
    <row r="92" spans="1:52" ht="48">
      <c r="A92" s="1">
        <v>153</v>
      </c>
      <c r="B92" s="21" t="s">
        <v>232</v>
      </c>
      <c r="C92" s="22" t="s">
        <v>233</v>
      </c>
      <c r="D92" s="23" t="s">
        <v>16</v>
      </c>
      <c r="E92" s="31">
        <v>7</v>
      </c>
      <c r="F92" s="25" t="s">
        <v>17</v>
      </c>
      <c r="G92" s="25"/>
      <c r="H92" s="25"/>
      <c r="I92" s="25"/>
      <c r="J92" s="26" t="s">
        <v>116</v>
      </c>
      <c r="K92" s="27" t="s">
        <v>117</v>
      </c>
      <c r="L92" s="27" t="s">
        <v>118</v>
      </c>
      <c r="M92" s="28" t="s">
        <v>119</v>
      </c>
      <c r="N92" s="28"/>
      <c r="O92" s="59">
        <f t="shared" ref="O92:U92" si="138">ROUND(N92*O$3,0)</f>
        <v>0</v>
      </c>
      <c r="P92" s="59">
        <f t="shared" si="138"/>
        <v>0</v>
      </c>
      <c r="Q92" s="59">
        <f t="shared" si="138"/>
        <v>0</v>
      </c>
      <c r="R92" s="59">
        <f t="shared" si="138"/>
        <v>0</v>
      </c>
      <c r="S92" s="59">
        <f t="shared" si="138"/>
        <v>0</v>
      </c>
      <c r="T92" s="59">
        <f t="shared" si="138"/>
        <v>0</v>
      </c>
      <c r="U92" s="59">
        <f t="shared" si="138"/>
        <v>0</v>
      </c>
      <c r="V92" s="60">
        <f t="shared" si="95"/>
        <v>0</v>
      </c>
      <c r="W92" s="60">
        <f t="shared" si="96"/>
        <v>0</v>
      </c>
      <c r="X92" s="60">
        <f t="shared" si="97"/>
        <v>0</v>
      </c>
      <c r="Y92" s="60">
        <f t="shared" si="98"/>
        <v>0</v>
      </c>
      <c r="Z92" s="60">
        <f t="shared" si="99"/>
        <v>0</v>
      </c>
      <c r="AA92" s="60">
        <f t="shared" si="100"/>
        <v>0</v>
      </c>
      <c r="AB92" s="60">
        <f t="shared" si="101"/>
        <v>0</v>
      </c>
      <c r="AC92" s="59">
        <f t="shared" si="102"/>
        <v>0</v>
      </c>
      <c r="AD92" s="59">
        <f t="shared" si="103"/>
        <v>0</v>
      </c>
      <c r="AE92" s="59">
        <f t="shared" si="104"/>
        <v>0</v>
      </c>
      <c r="AF92" s="59">
        <f t="shared" si="105"/>
        <v>0</v>
      </c>
      <c r="AG92" s="59">
        <f t="shared" si="106"/>
        <v>0</v>
      </c>
      <c r="AH92" s="59">
        <f t="shared" si="107"/>
        <v>0</v>
      </c>
      <c r="AI92" s="59">
        <f t="shared" si="108"/>
        <v>0</v>
      </c>
      <c r="AJ92" s="60">
        <f t="shared" si="109"/>
        <v>0</v>
      </c>
      <c r="AK92" s="60">
        <f t="shared" si="110"/>
        <v>0</v>
      </c>
      <c r="AL92" s="60">
        <f t="shared" si="111"/>
        <v>0</v>
      </c>
      <c r="AM92" s="60">
        <f t="shared" si="112"/>
        <v>0</v>
      </c>
      <c r="AN92" s="60">
        <f t="shared" si="113"/>
        <v>0</v>
      </c>
      <c r="AO92" s="60">
        <f t="shared" si="114"/>
        <v>0</v>
      </c>
      <c r="AP92" s="60">
        <f t="shared" si="115"/>
        <v>0</v>
      </c>
      <c r="AQ92" s="27" t="s">
        <v>22</v>
      </c>
      <c r="AR92" s="25" t="s">
        <v>23</v>
      </c>
      <c r="AS92" s="25" t="s">
        <v>29</v>
      </c>
      <c r="AT92" s="29" t="s">
        <v>25</v>
      </c>
      <c r="AU92" s="2"/>
      <c r="AV92" s="61">
        <f t="shared" si="116"/>
        <v>0</v>
      </c>
      <c r="AW92" s="61">
        <f t="shared" si="117"/>
        <v>0</v>
      </c>
      <c r="AX92" s="61">
        <f t="shared" si="118"/>
        <v>0</v>
      </c>
      <c r="AY92" s="62">
        <f t="shared" si="119"/>
        <v>0</v>
      </c>
      <c r="AZ92" s="61">
        <f t="shared" si="120"/>
        <v>0</v>
      </c>
    </row>
    <row r="93" spans="1:52" ht="48">
      <c r="A93" s="1">
        <v>175</v>
      </c>
      <c r="B93" s="21" t="s">
        <v>432</v>
      </c>
      <c r="C93" s="22" t="s">
        <v>433</v>
      </c>
      <c r="D93" s="23" t="s">
        <v>16</v>
      </c>
      <c r="E93" s="31">
        <v>7</v>
      </c>
      <c r="F93" s="25" t="s">
        <v>17</v>
      </c>
      <c r="G93" s="25"/>
      <c r="H93" s="25"/>
      <c r="I93" s="25"/>
      <c r="J93" s="26" t="s">
        <v>116</v>
      </c>
      <c r="K93" s="27" t="s">
        <v>117</v>
      </c>
      <c r="L93" s="27" t="s">
        <v>118</v>
      </c>
      <c r="M93" s="28" t="s">
        <v>119</v>
      </c>
      <c r="N93" s="28"/>
      <c r="O93" s="59">
        <f t="shared" ref="O93:U93" si="139">ROUND(N93*O$3,0)</f>
        <v>0</v>
      </c>
      <c r="P93" s="59">
        <f t="shared" si="139"/>
        <v>0</v>
      </c>
      <c r="Q93" s="59">
        <f t="shared" si="139"/>
        <v>0</v>
      </c>
      <c r="R93" s="59">
        <f t="shared" si="139"/>
        <v>0</v>
      </c>
      <c r="S93" s="59">
        <f t="shared" si="139"/>
        <v>0</v>
      </c>
      <c r="T93" s="59">
        <f t="shared" si="139"/>
        <v>0</v>
      </c>
      <c r="U93" s="59">
        <f t="shared" si="139"/>
        <v>0</v>
      </c>
      <c r="V93" s="60">
        <f t="shared" si="95"/>
        <v>0</v>
      </c>
      <c r="W93" s="60">
        <f t="shared" si="96"/>
        <v>0</v>
      </c>
      <c r="X93" s="60">
        <f t="shared" si="97"/>
        <v>0</v>
      </c>
      <c r="Y93" s="60">
        <f t="shared" si="98"/>
        <v>0</v>
      </c>
      <c r="Z93" s="60">
        <f t="shared" si="99"/>
        <v>0</v>
      </c>
      <c r="AA93" s="60">
        <f t="shared" si="100"/>
        <v>0</v>
      </c>
      <c r="AB93" s="60">
        <f t="shared" si="101"/>
        <v>0</v>
      </c>
      <c r="AC93" s="59">
        <f t="shared" si="102"/>
        <v>0</v>
      </c>
      <c r="AD93" s="59">
        <f t="shared" si="103"/>
        <v>0</v>
      </c>
      <c r="AE93" s="59">
        <f t="shared" si="104"/>
        <v>0</v>
      </c>
      <c r="AF93" s="59">
        <f t="shared" si="105"/>
        <v>0</v>
      </c>
      <c r="AG93" s="59">
        <f t="shared" si="106"/>
        <v>0</v>
      </c>
      <c r="AH93" s="59">
        <f t="shared" si="107"/>
        <v>0</v>
      </c>
      <c r="AI93" s="59">
        <f t="shared" si="108"/>
        <v>0</v>
      </c>
      <c r="AJ93" s="60">
        <f t="shared" si="109"/>
        <v>0</v>
      </c>
      <c r="AK93" s="60">
        <f t="shared" si="110"/>
        <v>0</v>
      </c>
      <c r="AL93" s="60">
        <f t="shared" si="111"/>
        <v>0</v>
      </c>
      <c r="AM93" s="60">
        <f t="shared" si="112"/>
        <v>0</v>
      </c>
      <c r="AN93" s="60">
        <f t="shared" si="113"/>
        <v>0</v>
      </c>
      <c r="AO93" s="60">
        <f t="shared" si="114"/>
        <v>0</v>
      </c>
      <c r="AP93" s="60">
        <f t="shared" si="115"/>
        <v>0</v>
      </c>
      <c r="AQ93" s="27" t="s">
        <v>99</v>
      </c>
      <c r="AR93" s="25" t="s">
        <v>23</v>
      </c>
      <c r="AS93" s="25" t="s">
        <v>44</v>
      </c>
      <c r="AT93" s="29" t="s">
        <v>25</v>
      </c>
      <c r="AU93" s="2"/>
      <c r="AV93" s="61">
        <f t="shared" si="116"/>
        <v>0</v>
      </c>
      <c r="AW93" s="61">
        <f t="shared" si="117"/>
        <v>0</v>
      </c>
      <c r="AX93" s="61">
        <f t="shared" si="118"/>
        <v>0</v>
      </c>
      <c r="AY93" s="62">
        <f t="shared" si="119"/>
        <v>0</v>
      </c>
      <c r="AZ93" s="61">
        <f t="shared" si="120"/>
        <v>0</v>
      </c>
    </row>
    <row r="94" spans="1:52" ht="36">
      <c r="A94" s="1">
        <v>218</v>
      </c>
      <c r="B94" s="21" t="s">
        <v>66</v>
      </c>
      <c r="C94" s="22" t="s">
        <v>67</v>
      </c>
      <c r="D94" s="23" t="s">
        <v>16</v>
      </c>
      <c r="E94" s="31">
        <v>7</v>
      </c>
      <c r="F94" s="25" t="s">
        <v>17</v>
      </c>
      <c r="G94" s="25"/>
      <c r="H94" s="25"/>
      <c r="I94" s="25"/>
      <c r="J94" s="26" t="s">
        <v>116</v>
      </c>
      <c r="K94" s="27" t="s">
        <v>117</v>
      </c>
      <c r="L94" s="27" t="s">
        <v>118</v>
      </c>
      <c r="M94" s="28" t="s">
        <v>98</v>
      </c>
      <c r="N94" s="28"/>
      <c r="O94" s="59">
        <f t="shared" ref="O94:U94" si="140">ROUND(N94*O$3,0)</f>
        <v>0</v>
      </c>
      <c r="P94" s="59">
        <f t="shared" si="140"/>
        <v>0</v>
      </c>
      <c r="Q94" s="59">
        <f t="shared" si="140"/>
        <v>0</v>
      </c>
      <c r="R94" s="59">
        <f t="shared" si="140"/>
        <v>0</v>
      </c>
      <c r="S94" s="59">
        <f t="shared" si="140"/>
        <v>0</v>
      </c>
      <c r="T94" s="59">
        <f t="shared" si="140"/>
        <v>0</v>
      </c>
      <c r="U94" s="59">
        <f t="shared" si="140"/>
        <v>0</v>
      </c>
      <c r="V94" s="60">
        <f t="shared" si="95"/>
        <v>0</v>
      </c>
      <c r="W94" s="60">
        <f t="shared" si="96"/>
        <v>0</v>
      </c>
      <c r="X94" s="60">
        <f t="shared" si="97"/>
        <v>0</v>
      </c>
      <c r="Y94" s="60">
        <f t="shared" si="98"/>
        <v>0</v>
      </c>
      <c r="Z94" s="60">
        <f t="shared" si="99"/>
        <v>0</v>
      </c>
      <c r="AA94" s="60">
        <f t="shared" si="100"/>
        <v>0</v>
      </c>
      <c r="AB94" s="60">
        <f t="shared" si="101"/>
        <v>0</v>
      </c>
      <c r="AC94" s="59">
        <f t="shared" si="102"/>
        <v>0</v>
      </c>
      <c r="AD94" s="59">
        <f t="shared" si="103"/>
        <v>0</v>
      </c>
      <c r="AE94" s="59">
        <f t="shared" si="104"/>
        <v>0</v>
      </c>
      <c r="AF94" s="59">
        <f t="shared" si="105"/>
        <v>0</v>
      </c>
      <c r="AG94" s="59">
        <f t="shared" si="106"/>
        <v>0</v>
      </c>
      <c r="AH94" s="59">
        <f t="shared" si="107"/>
        <v>0</v>
      </c>
      <c r="AI94" s="59">
        <f t="shared" si="108"/>
        <v>0</v>
      </c>
      <c r="AJ94" s="60">
        <f t="shared" si="109"/>
        <v>0</v>
      </c>
      <c r="AK94" s="60">
        <f t="shared" si="110"/>
        <v>0</v>
      </c>
      <c r="AL94" s="60">
        <f t="shared" si="111"/>
        <v>0</v>
      </c>
      <c r="AM94" s="60">
        <f t="shared" si="112"/>
        <v>0</v>
      </c>
      <c r="AN94" s="60">
        <f t="shared" si="113"/>
        <v>0</v>
      </c>
      <c r="AO94" s="60">
        <f t="shared" si="114"/>
        <v>0</v>
      </c>
      <c r="AP94" s="60">
        <f t="shared" si="115"/>
        <v>0</v>
      </c>
      <c r="AQ94" s="27" t="s">
        <v>22</v>
      </c>
      <c r="AR94" s="25" t="s">
        <v>23</v>
      </c>
      <c r="AS94" s="25" t="s">
        <v>69</v>
      </c>
      <c r="AT94" s="29" t="s">
        <v>25</v>
      </c>
      <c r="AU94" s="2">
        <v>0</v>
      </c>
      <c r="AV94" s="61">
        <f t="shared" si="116"/>
        <v>0</v>
      </c>
      <c r="AW94" s="61">
        <f t="shared" si="117"/>
        <v>0</v>
      </c>
      <c r="AX94" s="61">
        <f t="shared" si="118"/>
        <v>0</v>
      </c>
      <c r="AY94" s="62">
        <f t="shared" si="119"/>
        <v>0</v>
      </c>
      <c r="AZ94" s="61">
        <f t="shared" si="120"/>
        <v>0</v>
      </c>
    </row>
    <row r="95" spans="1:52" ht="48">
      <c r="A95" s="1">
        <v>233</v>
      </c>
      <c r="B95" s="21" t="s">
        <v>14</v>
      </c>
      <c r="C95" s="22" t="s">
        <v>15</v>
      </c>
      <c r="D95" s="23" t="s">
        <v>16</v>
      </c>
      <c r="E95" s="31">
        <v>7</v>
      </c>
      <c r="F95" s="25" t="s">
        <v>17</v>
      </c>
      <c r="G95" s="25"/>
      <c r="H95" s="25"/>
      <c r="I95" s="25"/>
      <c r="J95" s="26" t="s">
        <v>116</v>
      </c>
      <c r="K95" s="27" t="s">
        <v>117</v>
      </c>
      <c r="L95" s="27" t="s">
        <v>118</v>
      </c>
      <c r="M95" s="28" t="s">
        <v>119</v>
      </c>
      <c r="N95" s="28"/>
      <c r="O95" s="59">
        <f t="shared" ref="O95:U95" si="141">ROUND(N95*O$3,0)</f>
        <v>0</v>
      </c>
      <c r="P95" s="59">
        <f t="shared" si="141"/>
        <v>0</v>
      </c>
      <c r="Q95" s="59">
        <f t="shared" si="141"/>
        <v>0</v>
      </c>
      <c r="R95" s="59">
        <f t="shared" si="141"/>
        <v>0</v>
      </c>
      <c r="S95" s="59">
        <f t="shared" si="141"/>
        <v>0</v>
      </c>
      <c r="T95" s="59">
        <f t="shared" si="141"/>
        <v>0</v>
      </c>
      <c r="U95" s="59">
        <f t="shared" si="141"/>
        <v>0</v>
      </c>
      <c r="V95" s="60">
        <f t="shared" si="95"/>
        <v>0</v>
      </c>
      <c r="W95" s="60">
        <f t="shared" si="96"/>
        <v>0</v>
      </c>
      <c r="X95" s="60">
        <f t="shared" si="97"/>
        <v>0</v>
      </c>
      <c r="Y95" s="60">
        <f t="shared" si="98"/>
        <v>0</v>
      </c>
      <c r="Z95" s="60">
        <f t="shared" si="99"/>
        <v>0</v>
      </c>
      <c r="AA95" s="60">
        <f t="shared" si="100"/>
        <v>0</v>
      </c>
      <c r="AB95" s="60">
        <f t="shared" si="101"/>
        <v>0</v>
      </c>
      <c r="AC95" s="59">
        <f t="shared" si="102"/>
        <v>0</v>
      </c>
      <c r="AD95" s="59">
        <f t="shared" si="103"/>
        <v>0</v>
      </c>
      <c r="AE95" s="59">
        <f t="shared" si="104"/>
        <v>0</v>
      </c>
      <c r="AF95" s="59">
        <f t="shared" si="105"/>
        <v>0</v>
      </c>
      <c r="AG95" s="59">
        <f t="shared" si="106"/>
        <v>0</v>
      </c>
      <c r="AH95" s="59">
        <f t="shared" si="107"/>
        <v>0</v>
      </c>
      <c r="AI95" s="59">
        <f t="shared" si="108"/>
        <v>0</v>
      </c>
      <c r="AJ95" s="60">
        <f t="shared" si="109"/>
        <v>0</v>
      </c>
      <c r="AK95" s="60">
        <f t="shared" si="110"/>
        <v>0</v>
      </c>
      <c r="AL95" s="60">
        <f t="shared" si="111"/>
        <v>0</v>
      </c>
      <c r="AM95" s="60">
        <f t="shared" si="112"/>
        <v>0</v>
      </c>
      <c r="AN95" s="60">
        <f t="shared" si="113"/>
        <v>0</v>
      </c>
      <c r="AO95" s="60">
        <f t="shared" si="114"/>
        <v>0</v>
      </c>
      <c r="AP95" s="60">
        <f t="shared" si="115"/>
        <v>0</v>
      </c>
      <c r="AQ95" s="27" t="s">
        <v>22</v>
      </c>
      <c r="AR95" s="25" t="s">
        <v>23</v>
      </c>
      <c r="AS95" s="25" t="s">
        <v>29</v>
      </c>
      <c r="AT95" s="29" t="s">
        <v>25</v>
      </c>
      <c r="AU95" s="2">
        <v>0</v>
      </c>
      <c r="AV95" s="61">
        <f t="shared" si="116"/>
        <v>0</v>
      </c>
      <c r="AW95" s="61">
        <f t="shared" si="117"/>
        <v>0</v>
      </c>
      <c r="AX95" s="61">
        <f t="shared" si="118"/>
        <v>0</v>
      </c>
      <c r="AY95" s="62">
        <f t="shared" si="119"/>
        <v>0</v>
      </c>
      <c r="AZ95" s="61">
        <f t="shared" si="120"/>
        <v>0</v>
      </c>
    </row>
    <row r="96" spans="1:52" ht="48">
      <c r="A96" s="1">
        <v>242</v>
      </c>
      <c r="B96" s="21" t="s">
        <v>26</v>
      </c>
      <c r="C96" s="22" t="s">
        <v>27</v>
      </c>
      <c r="D96" s="36" t="s">
        <v>28</v>
      </c>
      <c r="E96" s="31">
        <v>7</v>
      </c>
      <c r="F96" s="25" t="s">
        <v>17</v>
      </c>
      <c r="G96" s="25"/>
      <c r="H96" s="25"/>
      <c r="I96" s="25"/>
      <c r="J96" s="26" t="s">
        <v>116</v>
      </c>
      <c r="K96" s="27" t="s">
        <v>117</v>
      </c>
      <c r="L96" s="27" t="s">
        <v>118</v>
      </c>
      <c r="M96" s="28" t="s">
        <v>21</v>
      </c>
      <c r="N96" s="28"/>
      <c r="O96" s="59">
        <f t="shared" ref="O96:U96" si="142">ROUND(N96*O$3,0)</f>
        <v>0</v>
      </c>
      <c r="P96" s="59">
        <f t="shared" si="142"/>
        <v>0</v>
      </c>
      <c r="Q96" s="59">
        <f t="shared" si="142"/>
        <v>0</v>
      </c>
      <c r="R96" s="59">
        <f t="shared" si="142"/>
        <v>0</v>
      </c>
      <c r="S96" s="59">
        <f t="shared" si="142"/>
        <v>0</v>
      </c>
      <c r="T96" s="59">
        <f t="shared" si="142"/>
        <v>0</v>
      </c>
      <c r="U96" s="59">
        <f t="shared" si="142"/>
        <v>0</v>
      </c>
      <c r="V96" s="60">
        <f t="shared" si="95"/>
        <v>0</v>
      </c>
      <c r="W96" s="60">
        <f t="shared" si="96"/>
        <v>0</v>
      </c>
      <c r="X96" s="60">
        <f t="shared" si="97"/>
        <v>0</v>
      </c>
      <c r="Y96" s="60">
        <f t="shared" si="98"/>
        <v>0</v>
      </c>
      <c r="Z96" s="60">
        <f t="shared" si="99"/>
        <v>0</v>
      </c>
      <c r="AA96" s="60">
        <f t="shared" si="100"/>
        <v>0</v>
      </c>
      <c r="AB96" s="60">
        <f t="shared" si="101"/>
        <v>0</v>
      </c>
      <c r="AC96" s="59">
        <f t="shared" si="102"/>
        <v>0</v>
      </c>
      <c r="AD96" s="59">
        <f t="shared" si="103"/>
        <v>0</v>
      </c>
      <c r="AE96" s="59">
        <f t="shared" si="104"/>
        <v>0</v>
      </c>
      <c r="AF96" s="59">
        <f t="shared" si="105"/>
        <v>0</v>
      </c>
      <c r="AG96" s="59">
        <f t="shared" si="106"/>
        <v>0</v>
      </c>
      <c r="AH96" s="59">
        <f t="shared" si="107"/>
        <v>0</v>
      </c>
      <c r="AI96" s="59">
        <f t="shared" si="108"/>
        <v>0</v>
      </c>
      <c r="AJ96" s="60">
        <f t="shared" si="109"/>
        <v>0</v>
      </c>
      <c r="AK96" s="60">
        <f t="shared" si="110"/>
        <v>0</v>
      </c>
      <c r="AL96" s="60">
        <f t="shared" si="111"/>
        <v>0</v>
      </c>
      <c r="AM96" s="60">
        <f t="shared" si="112"/>
        <v>0</v>
      </c>
      <c r="AN96" s="60">
        <f t="shared" si="113"/>
        <v>0</v>
      </c>
      <c r="AO96" s="60">
        <f t="shared" si="114"/>
        <v>0</v>
      </c>
      <c r="AP96" s="60">
        <f t="shared" si="115"/>
        <v>0</v>
      </c>
      <c r="AQ96" s="27" t="s">
        <v>22</v>
      </c>
      <c r="AR96" s="25" t="s">
        <v>23</v>
      </c>
      <c r="AS96" s="25" t="s">
        <v>29</v>
      </c>
      <c r="AT96" s="29" t="s">
        <v>25</v>
      </c>
      <c r="AU96" s="2"/>
      <c r="AV96" s="61">
        <f t="shared" si="116"/>
        <v>0</v>
      </c>
      <c r="AW96" s="61">
        <f t="shared" si="117"/>
        <v>0</v>
      </c>
      <c r="AX96" s="61">
        <f t="shared" si="118"/>
        <v>0</v>
      </c>
      <c r="AY96" s="62">
        <f t="shared" si="119"/>
        <v>0</v>
      </c>
      <c r="AZ96" s="61">
        <f t="shared" si="120"/>
        <v>0</v>
      </c>
    </row>
    <row r="97" spans="1:52" ht="48">
      <c r="A97" s="1">
        <v>250</v>
      </c>
      <c r="B97" s="21" t="s">
        <v>440</v>
      </c>
      <c r="C97" s="22" t="s">
        <v>441</v>
      </c>
      <c r="D97" s="23" t="s">
        <v>16</v>
      </c>
      <c r="E97" s="31">
        <v>7</v>
      </c>
      <c r="F97" s="25" t="s">
        <v>17</v>
      </c>
      <c r="G97" s="25"/>
      <c r="H97" s="25"/>
      <c r="I97" s="25"/>
      <c r="J97" s="26" t="s">
        <v>116</v>
      </c>
      <c r="K97" s="27" t="s">
        <v>117</v>
      </c>
      <c r="L97" s="27" t="s">
        <v>118</v>
      </c>
      <c r="M97" s="28" t="s">
        <v>98</v>
      </c>
      <c r="N97" s="28"/>
      <c r="O97" s="59">
        <f t="shared" ref="O97:U97" si="143">ROUND(N97*O$3,0)</f>
        <v>0</v>
      </c>
      <c r="P97" s="59">
        <f t="shared" si="143"/>
        <v>0</v>
      </c>
      <c r="Q97" s="59">
        <f t="shared" si="143"/>
        <v>0</v>
      </c>
      <c r="R97" s="59">
        <f t="shared" si="143"/>
        <v>0</v>
      </c>
      <c r="S97" s="59">
        <f t="shared" si="143"/>
        <v>0</v>
      </c>
      <c r="T97" s="59">
        <f t="shared" si="143"/>
        <v>0</v>
      </c>
      <c r="U97" s="59">
        <f t="shared" si="143"/>
        <v>0</v>
      </c>
      <c r="V97" s="60">
        <f t="shared" si="95"/>
        <v>0</v>
      </c>
      <c r="W97" s="60">
        <f t="shared" si="96"/>
        <v>0</v>
      </c>
      <c r="X97" s="60">
        <f t="shared" si="97"/>
        <v>0</v>
      </c>
      <c r="Y97" s="60">
        <f t="shared" si="98"/>
        <v>0</v>
      </c>
      <c r="Z97" s="60">
        <f t="shared" si="99"/>
        <v>0</v>
      </c>
      <c r="AA97" s="60">
        <f t="shared" si="100"/>
        <v>0</v>
      </c>
      <c r="AB97" s="60">
        <f t="shared" si="101"/>
        <v>0</v>
      </c>
      <c r="AC97" s="59">
        <f t="shared" si="102"/>
        <v>0</v>
      </c>
      <c r="AD97" s="59">
        <f t="shared" si="103"/>
        <v>0</v>
      </c>
      <c r="AE97" s="59">
        <f t="shared" si="104"/>
        <v>0</v>
      </c>
      <c r="AF97" s="59">
        <f t="shared" si="105"/>
        <v>0</v>
      </c>
      <c r="AG97" s="59">
        <f t="shared" si="106"/>
        <v>0</v>
      </c>
      <c r="AH97" s="59">
        <f t="shared" si="107"/>
        <v>0</v>
      </c>
      <c r="AI97" s="59">
        <f t="shared" si="108"/>
        <v>0</v>
      </c>
      <c r="AJ97" s="60">
        <f t="shared" si="109"/>
        <v>0</v>
      </c>
      <c r="AK97" s="60">
        <f t="shared" si="110"/>
        <v>0</v>
      </c>
      <c r="AL97" s="60">
        <f t="shared" si="111"/>
        <v>0</v>
      </c>
      <c r="AM97" s="60">
        <f t="shared" si="112"/>
        <v>0</v>
      </c>
      <c r="AN97" s="60">
        <f t="shared" si="113"/>
        <v>0</v>
      </c>
      <c r="AO97" s="60">
        <f t="shared" si="114"/>
        <v>0</v>
      </c>
      <c r="AP97" s="60">
        <f t="shared" si="115"/>
        <v>0</v>
      </c>
      <c r="AQ97" s="27" t="s">
        <v>22</v>
      </c>
      <c r="AR97" s="25" t="s">
        <v>23</v>
      </c>
      <c r="AS97" s="25" t="s">
        <v>29</v>
      </c>
      <c r="AT97" s="29" t="s">
        <v>25</v>
      </c>
      <c r="AU97" s="2"/>
      <c r="AV97" s="61">
        <f t="shared" si="116"/>
        <v>0</v>
      </c>
      <c r="AW97" s="61">
        <f t="shared" si="117"/>
        <v>0</v>
      </c>
      <c r="AX97" s="61">
        <f t="shared" si="118"/>
        <v>0</v>
      </c>
      <c r="AY97" s="62">
        <f t="shared" si="119"/>
        <v>0</v>
      </c>
      <c r="AZ97" s="61">
        <f t="shared" si="120"/>
        <v>0</v>
      </c>
    </row>
    <row r="98" spans="1:52" ht="48">
      <c r="A98" s="1">
        <v>398</v>
      </c>
      <c r="B98" s="21" t="s">
        <v>460</v>
      </c>
      <c r="C98" s="22" t="s">
        <v>461</v>
      </c>
      <c r="D98" s="35" t="s">
        <v>207</v>
      </c>
      <c r="E98" s="31">
        <v>7</v>
      </c>
      <c r="F98" s="25" t="s">
        <v>17</v>
      </c>
      <c r="G98" s="25"/>
      <c r="H98" s="25"/>
      <c r="I98" s="25"/>
      <c r="J98" s="26" t="s">
        <v>116</v>
      </c>
      <c r="K98" s="27" t="s">
        <v>117</v>
      </c>
      <c r="L98" s="27" t="s">
        <v>118</v>
      </c>
      <c r="M98" s="28" t="s">
        <v>98</v>
      </c>
      <c r="N98" s="28"/>
      <c r="O98" s="59">
        <f t="shared" ref="O98:U98" si="144">ROUND(N98*O$3,0)</f>
        <v>0</v>
      </c>
      <c r="P98" s="59">
        <f t="shared" si="144"/>
        <v>0</v>
      </c>
      <c r="Q98" s="59">
        <f t="shared" si="144"/>
        <v>0</v>
      </c>
      <c r="R98" s="59">
        <f t="shared" si="144"/>
        <v>0</v>
      </c>
      <c r="S98" s="59">
        <f t="shared" si="144"/>
        <v>0</v>
      </c>
      <c r="T98" s="59">
        <f t="shared" si="144"/>
        <v>0</v>
      </c>
      <c r="U98" s="59">
        <f t="shared" si="144"/>
        <v>0</v>
      </c>
      <c r="V98" s="60">
        <f t="shared" si="95"/>
        <v>0</v>
      </c>
      <c r="W98" s="60">
        <f t="shared" si="96"/>
        <v>0</v>
      </c>
      <c r="X98" s="60">
        <f t="shared" si="97"/>
        <v>0</v>
      </c>
      <c r="Y98" s="60">
        <f t="shared" si="98"/>
        <v>0</v>
      </c>
      <c r="Z98" s="60">
        <f t="shared" si="99"/>
        <v>0</v>
      </c>
      <c r="AA98" s="60">
        <f t="shared" si="100"/>
        <v>0</v>
      </c>
      <c r="AB98" s="60">
        <f t="shared" si="101"/>
        <v>0</v>
      </c>
      <c r="AC98" s="59">
        <f t="shared" si="102"/>
        <v>0</v>
      </c>
      <c r="AD98" s="59">
        <f t="shared" si="103"/>
        <v>0</v>
      </c>
      <c r="AE98" s="59">
        <f t="shared" si="104"/>
        <v>0</v>
      </c>
      <c r="AF98" s="59">
        <f t="shared" si="105"/>
        <v>0</v>
      </c>
      <c r="AG98" s="59">
        <f t="shared" si="106"/>
        <v>0</v>
      </c>
      <c r="AH98" s="59">
        <f t="shared" si="107"/>
        <v>0</v>
      </c>
      <c r="AI98" s="59">
        <f t="shared" si="108"/>
        <v>0</v>
      </c>
      <c r="AJ98" s="60">
        <f t="shared" si="109"/>
        <v>0</v>
      </c>
      <c r="AK98" s="60">
        <f t="shared" si="110"/>
        <v>0</v>
      </c>
      <c r="AL98" s="60">
        <f t="shared" si="111"/>
        <v>0</v>
      </c>
      <c r="AM98" s="60">
        <f t="shared" si="112"/>
        <v>0</v>
      </c>
      <c r="AN98" s="60">
        <f t="shared" si="113"/>
        <v>0</v>
      </c>
      <c r="AO98" s="60">
        <f t="shared" si="114"/>
        <v>0</v>
      </c>
      <c r="AP98" s="60">
        <f t="shared" si="115"/>
        <v>0</v>
      </c>
      <c r="AQ98" s="25" t="s">
        <v>99</v>
      </c>
      <c r="AR98" s="25" t="s">
        <v>23</v>
      </c>
      <c r="AS98" s="25" t="s">
        <v>462</v>
      </c>
      <c r="AT98" s="29" t="s">
        <v>52</v>
      </c>
      <c r="AU98" s="2"/>
      <c r="AV98" s="61">
        <f t="shared" si="116"/>
        <v>0</v>
      </c>
      <c r="AW98" s="61">
        <f t="shared" si="117"/>
        <v>0</v>
      </c>
      <c r="AX98" s="61">
        <f t="shared" si="118"/>
        <v>0</v>
      </c>
      <c r="AY98" s="62">
        <f t="shared" si="119"/>
        <v>0</v>
      </c>
      <c r="AZ98" s="61">
        <f t="shared" si="120"/>
        <v>0</v>
      </c>
    </row>
    <row r="99" spans="1:52" ht="48">
      <c r="A99" s="1">
        <v>460</v>
      </c>
      <c r="B99" s="21" t="s">
        <v>200</v>
      </c>
      <c r="C99" s="22" t="s">
        <v>201</v>
      </c>
      <c r="D99" s="23" t="s">
        <v>16</v>
      </c>
      <c r="E99" s="31">
        <v>7</v>
      </c>
      <c r="F99" s="25" t="s">
        <v>17</v>
      </c>
      <c r="G99" s="25"/>
      <c r="H99" s="25"/>
      <c r="I99" s="25"/>
      <c r="J99" s="26" t="s">
        <v>116</v>
      </c>
      <c r="K99" s="27" t="s">
        <v>117</v>
      </c>
      <c r="L99" s="27" t="s">
        <v>118</v>
      </c>
      <c r="M99" s="28" t="s">
        <v>98</v>
      </c>
      <c r="N99" s="28"/>
      <c r="O99" s="59">
        <f t="shared" ref="O99:U99" si="145">ROUND(N99*O$3,0)</f>
        <v>0</v>
      </c>
      <c r="P99" s="59">
        <f t="shared" si="145"/>
        <v>0</v>
      </c>
      <c r="Q99" s="59">
        <f t="shared" si="145"/>
        <v>0</v>
      </c>
      <c r="R99" s="59">
        <f t="shared" si="145"/>
        <v>0</v>
      </c>
      <c r="S99" s="59">
        <f t="shared" si="145"/>
        <v>0</v>
      </c>
      <c r="T99" s="59">
        <f t="shared" si="145"/>
        <v>0</v>
      </c>
      <c r="U99" s="59">
        <f t="shared" si="145"/>
        <v>0</v>
      </c>
      <c r="V99" s="60">
        <f t="shared" si="95"/>
        <v>0</v>
      </c>
      <c r="W99" s="60">
        <f t="shared" si="96"/>
        <v>0</v>
      </c>
      <c r="X99" s="60">
        <f t="shared" si="97"/>
        <v>0</v>
      </c>
      <c r="Y99" s="60">
        <f t="shared" si="98"/>
        <v>0</v>
      </c>
      <c r="Z99" s="60">
        <f t="shared" si="99"/>
        <v>0</v>
      </c>
      <c r="AA99" s="60">
        <f t="shared" si="100"/>
        <v>0</v>
      </c>
      <c r="AB99" s="60">
        <f t="shared" si="101"/>
        <v>0</v>
      </c>
      <c r="AC99" s="59">
        <f t="shared" si="102"/>
        <v>0</v>
      </c>
      <c r="AD99" s="59">
        <f t="shared" si="103"/>
        <v>0</v>
      </c>
      <c r="AE99" s="59">
        <f t="shared" si="104"/>
        <v>0</v>
      </c>
      <c r="AF99" s="59">
        <f t="shared" si="105"/>
        <v>0</v>
      </c>
      <c r="AG99" s="59">
        <f t="shared" si="106"/>
        <v>0</v>
      </c>
      <c r="AH99" s="59">
        <f t="shared" si="107"/>
        <v>0</v>
      </c>
      <c r="AI99" s="59">
        <f t="shared" si="108"/>
        <v>0</v>
      </c>
      <c r="AJ99" s="60">
        <f t="shared" si="109"/>
        <v>0</v>
      </c>
      <c r="AK99" s="60">
        <f t="shared" si="110"/>
        <v>0</v>
      </c>
      <c r="AL99" s="60">
        <f t="shared" si="111"/>
        <v>0</v>
      </c>
      <c r="AM99" s="60">
        <f t="shared" si="112"/>
        <v>0</v>
      </c>
      <c r="AN99" s="60">
        <f t="shared" si="113"/>
        <v>0</v>
      </c>
      <c r="AO99" s="60">
        <f t="shared" si="114"/>
        <v>0</v>
      </c>
      <c r="AP99" s="60">
        <f t="shared" si="115"/>
        <v>0</v>
      </c>
      <c r="AQ99" s="27" t="s">
        <v>22</v>
      </c>
      <c r="AR99" s="25" t="s">
        <v>23</v>
      </c>
      <c r="AS99" s="25" t="s">
        <v>187</v>
      </c>
      <c r="AT99" s="29" t="s">
        <v>60</v>
      </c>
      <c r="AU99" s="2"/>
      <c r="AV99" s="61">
        <f t="shared" si="116"/>
        <v>0</v>
      </c>
      <c r="AW99" s="61">
        <f t="shared" si="117"/>
        <v>0</v>
      </c>
      <c r="AX99" s="61">
        <f t="shared" si="118"/>
        <v>0</v>
      </c>
      <c r="AY99" s="62">
        <f t="shared" si="119"/>
        <v>0</v>
      </c>
      <c r="AZ99" s="61">
        <f t="shared" si="120"/>
        <v>0</v>
      </c>
    </row>
    <row r="100" spans="1:52" ht="36">
      <c r="A100" s="1">
        <v>470</v>
      </c>
      <c r="B100" s="21" t="s">
        <v>202</v>
      </c>
      <c r="C100" s="22" t="s">
        <v>203</v>
      </c>
      <c r="D100" s="23" t="s">
        <v>16</v>
      </c>
      <c r="E100" s="31">
        <v>7</v>
      </c>
      <c r="F100" s="25" t="s">
        <v>17</v>
      </c>
      <c r="G100" s="25"/>
      <c r="H100" s="25"/>
      <c r="I100" s="25"/>
      <c r="J100" s="26" t="s">
        <v>116</v>
      </c>
      <c r="K100" s="27" t="s">
        <v>117</v>
      </c>
      <c r="L100" s="27" t="s">
        <v>118</v>
      </c>
      <c r="M100" s="28" t="s">
        <v>98</v>
      </c>
      <c r="N100" s="28"/>
      <c r="O100" s="59">
        <f t="shared" ref="O100:U100" si="146">ROUND(N100*O$3,0)</f>
        <v>0</v>
      </c>
      <c r="P100" s="59">
        <f t="shared" si="146"/>
        <v>0</v>
      </c>
      <c r="Q100" s="59">
        <f t="shared" si="146"/>
        <v>0</v>
      </c>
      <c r="R100" s="59">
        <f t="shared" si="146"/>
        <v>0</v>
      </c>
      <c r="S100" s="59">
        <f t="shared" si="146"/>
        <v>0</v>
      </c>
      <c r="T100" s="59">
        <f t="shared" si="146"/>
        <v>0</v>
      </c>
      <c r="U100" s="59">
        <f t="shared" si="146"/>
        <v>0</v>
      </c>
      <c r="V100" s="60">
        <f t="shared" si="95"/>
        <v>0</v>
      </c>
      <c r="W100" s="60">
        <f t="shared" si="96"/>
        <v>0</v>
      </c>
      <c r="X100" s="60">
        <f t="shared" si="97"/>
        <v>0</v>
      </c>
      <c r="Y100" s="60">
        <f t="shared" si="98"/>
        <v>0</v>
      </c>
      <c r="Z100" s="60">
        <f t="shared" si="99"/>
        <v>0</v>
      </c>
      <c r="AA100" s="60">
        <f t="shared" si="100"/>
        <v>0</v>
      </c>
      <c r="AB100" s="60">
        <f t="shared" si="101"/>
        <v>0</v>
      </c>
      <c r="AC100" s="59">
        <f t="shared" si="102"/>
        <v>0</v>
      </c>
      <c r="AD100" s="59">
        <f t="shared" si="103"/>
        <v>0</v>
      </c>
      <c r="AE100" s="59">
        <f t="shared" si="104"/>
        <v>0</v>
      </c>
      <c r="AF100" s="59">
        <f t="shared" si="105"/>
        <v>0</v>
      </c>
      <c r="AG100" s="59">
        <f t="shared" si="106"/>
        <v>0</v>
      </c>
      <c r="AH100" s="59">
        <f t="shared" si="107"/>
        <v>0</v>
      </c>
      <c r="AI100" s="59">
        <f t="shared" si="108"/>
        <v>0</v>
      </c>
      <c r="AJ100" s="60">
        <f t="shared" si="109"/>
        <v>0</v>
      </c>
      <c r="AK100" s="60">
        <f t="shared" si="110"/>
        <v>0</v>
      </c>
      <c r="AL100" s="60">
        <f t="shared" si="111"/>
        <v>0</v>
      </c>
      <c r="AM100" s="60">
        <f t="shared" si="112"/>
        <v>0</v>
      </c>
      <c r="AN100" s="60">
        <f t="shared" si="113"/>
        <v>0</v>
      </c>
      <c r="AO100" s="60">
        <f t="shared" si="114"/>
        <v>0</v>
      </c>
      <c r="AP100" s="60">
        <f t="shared" si="115"/>
        <v>0</v>
      </c>
      <c r="AQ100" s="27" t="s">
        <v>22</v>
      </c>
      <c r="AR100" s="25" t="s">
        <v>23</v>
      </c>
      <c r="AS100" s="25" t="s">
        <v>204</v>
      </c>
      <c r="AT100" s="29" t="s">
        <v>60</v>
      </c>
      <c r="AU100" s="2"/>
      <c r="AV100" s="61">
        <f t="shared" si="116"/>
        <v>0</v>
      </c>
      <c r="AW100" s="61">
        <f t="shared" si="117"/>
        <v>0</v>
      </c>
      <c r="AX100" s="61">
        <f t="shared" si="118"/>
        <v>0</v>
      </c>
      <c r="AY100" s="62">
        <f t="shared" si="119"/>
        <v>0</v>
      </c>
      <c r="AZ100" s="61">
        <f t="shared" si="120"/>
        <v>0</v>
      </c>
    </row>
    <row r="101" spans="1:52" ht="36">
      <c r="A101" s="1">
        <v>103</v>
      </c>
      <c r="B101" s="21" t="s">
        <v>30</v>
      </c>
      <c r="C101" s="22" t="s">
        <v>31</v>
      </c>
      <c r="D101" s="37" t="s">
        <v>16</v>
      </c>
      <c r="E101" s="31">
        <v>8</v>
      </c>
      <c r="F101" s="25" t="s">
        <v>17</v>
      </c>
      <c r="G101" s="25"/>
      <c r="H101" s="25"/>
      <c r="I101" s="25"/>
      <c r="J101" s="26" t="s">
        <v>18</v>
      </c>
      <c r="K101" s="27" t="s">
        <v>19</v>
      </c>
      <c r="L101" s="27" t="s">
        <v>20</v>
      </c>
      <c r="M101" s="28" t="s">
        <v>119</v>
      </c>
      <c r="N101" s="28"/>
      <c r="O101" s="59">
        <f t="shared" ref="O101:U101" si="147">ROUND(N101*O$3,0)</f>
        <v>0</v>
      </c>
      <c r="P101" s="59">
        <f t="shared" si="147"/>
        <v>0</v>
      </c>
      <c r="Q101" s="59">
        <f t="shared" si="147"/>
        <v>0</v>
      </c>
      <c r="R101" s="59">
        <f t="shared" si="147"/>
        <v>0</v>
      </c>
      <c r="S101" s="59">
        <f t="shared" si="147"/>
        <v>0</v>
      </c>
      <c r="T101" s="59">
        <f t="shared" si="147"/>
        <v>0</v>
      </c>
      <c r="U101" s="59">
        <f t="shared" si="147"/>
        <v>0</v>
      </c>
      <c r="V101" s="60">
        <f t="shared" si="95"/>
        <v>0</v>
      </c>
      <c r="W101" s="60">
        <f t="shared" si="96"/>
        <v>0</v>
      </c>
      <c r="X101" s="60">
        <f t="shared" si="97"/>
        <v>0</v>
      </c>
      <c r="Y101" s="60">
        <f t="shared" si="98"/>
        <v>0</v>
      </c>
      <c r="Z101" s="60">
        <f t="shared" si="99"/>
        <v>0</v>
      </c>
      <c r="AA101" s="60">
        <f t="shared" si="100"/>
        <v>0</v>
      </c>
      <c r="AB101" s="60">
        <f t="shared" si="101"/>
        <v>0</v>
      </c>
      <c r="AC101" s="59">
        <f t="shared" si="102"/>
        <v>0</v>
      </c>
      <c r="AD101" s="59">
        <f t="shared" si="103"/>
        <v>0</v>
      </c>
      <c r="AE101" s="59">
        <f t="shared" si="104"/>
        <v>0</v>
      </c>
      <c r="AF101" s="59">
        <f t="shared" si="105"/>
        <v>0</v>
      </c>
      <c r="AG101" s="59">
        <f t="shared" si="106"/>
        <v>0</v>
      </c>
      <c r="AH101" s="59">
        <f t="shared" si="107"/>
        <v>0</v>
      </c>
      <c r="AI101" s="59">
        <f t="shared" si="108"/>
        <v>0</v>
      </c>
      <c r="AJ101" s="60">
        <f t="shared" si="109"/>
        <v>0</v>
      </c>
      <c r="AK101" s="60">
        <f t="shared" si="110"/>
        <v>0</v>
      </c>
      <c r="AL101" s="60">
        <f t="shared" si="111"/>
        <v>0</v>
      </c>
      <c r="AM101" s="60">
        <f t="shared" si="112"/>
        <v>0</v>
      </c>
      <c r="AN101" s="60">
        <f t="shared" si="113"/>
        <v>0</v>
      </c>
      <c r="AO101" s="60">
        <f t="shared" si="114"/>
        <v>0</v>
      </c>
      <c r="AP101" s="60">
        <f t="shared" si="115"/>
        <v>0</v>
      </c>
      <c r="AQ101" s="27" t="s">
        <v>22</v>
      </c>
      <c r="AR101" s="25" t="s">
        <v>38</v>
      </c>
      <c r="AS101" s="25" t="s">
        <v>39</v>
      </c>
      <c r="AT101" s="29" t="s">
        <v>25</v>
      </c>
      <c r="AU101" s="2"/>
      <c r="AV101" s="61">
        <f t="shared" si="116"/>
        <v>0</v>
      </c>
      <c r="AW101" s="61">
        <f t="shared" si="117"/>
        <v>0</v>
      </c>
      <c r="AX101" s="61">
        <f t="shared" si="118"/>
        <v>0</v>
      </c>
      <c r="AY101" s="62">
        <f t="shared" si="119"/>
        <v>0</v>
      </c>
      <c r="AZ101" s="61">
        <f t="shared" si="120"/>
        <v>0</v>
      </c>
    </row>
    <row r="102" spans="1:52" ht="36">
      <c r="A102" s="1">
        <v>131</v>
      </c>
      <c r="B102" s="21" t="s">
        <v>213</v>
      </c>
      <c r="C102" s="22" t="s">
        <v>214</v>
      </c>
      <c r="D102" s="23" t="s">
        <v>16</v>
      </c>
      <c r="E102" s="31">
        <v>8</v>
      </c>
      <c r="F102" s="25" t="s">
        <v>17</v>
      </c>
      <c r="G102" s="25"/>
      <c r="H102" s="25"/>
      <c r="I102" s="25"/>
      <c r="J102" s="26" t="s">
        <v>18</v>
      </c>
      <c r="K102" s="27" t="s">
        <v>19</v>
      </c>
      <c r="L102" s="27" t="s">
        <v>20</v>
      </c>
      <c r="M102" s="28"/>
      <c r="N102" s="28"/>
      <c r="O102" s="59">
        <f t="shared" ref="O102:U102" si="148">ROUND(N102*O$3,0)</f>
        <v>0</v>
      </c>
      <c r="P102" s="59">
        <f t="shared" si="148"/>
        <v>0</v>
      </c>
      <c r="Q102" s="59">
        <f t="shared" si="148"/>
        <v>0</v>
      </c>
      <c r="R102" s="59">
        <f t="shared" si="148"/>
        <v>0</v>
      </c>
      <c r="S102" s="59">
        <f t="shared" si="148"/>
        <v>0</v>
      </c>
      <c r="T102" s="59">
        <f t="shared" si="148"/>
        <v>0</v>
      </c>
      <c r="U102" s="59">
        <f t="shared" si="148"/>
        <v>0</v>
      </c>
      <c r="V102" s="60">
        <f t="shared" si="95"/>
        <v>0</v>
      </c>
      <c r="W102" s="60">
        <f t="shared" si="96"/>
        <v>0</v>
      </c>
      <c r="X102" s="60">
        <f t="shared" si="97"/>
        <v>0</v>
      </c>
      <c r="Y102" s="60">
        <f t="shared" si="98"/>
        <v>0</v>
      </c>
      <c r="Z102" s="60">
        <f t="shared" si="99"/>
        <v>0</v>
      </c>
      <c r="AA102" s="60">
        <f t="shared" si="100"/>
        <v>0</v>
      </c>
      <c r="AB102" s="60">
        <f t="shared" si="101"/>
        <v>0</v>
      </c>
      <c r="AC102" s="59">
        <f t="shared" si="102"/>
        <v>0</v>
      </c>
      <c r="AD102" s="59">
        <f t="shared" si="103"/>
        <v>0</v>
      </c>
      <c r="AE102" s="59">
        <f t="shared" si="104"/>
        <v>0</v>
      </c>
      <c r="AF102" s="59">
        <f t="shared" si="105"/>
        <v>0</v>
      </c>
      <c r="AG102" s="59">
        <f t="shared" si="106"/>
        <v>0</v>
      </c>
      <c r="AH102" s="59">
        <f t="shared" si="107"/>
        <v>0</v>
      </c>
      <c r="AI102" s="59">
        <f t="shared" si="108"/>
        <v>0</v>
      </c>
      <c r="AJ102" s="60">
        <f t="shared" si="109"/>
        <v>0</v>
      </c>
      <c r="AK102" s="60">
        <f t="shared" si="110"/>
        <v>0</v>
      </c>
      <c r="AL102" s="60">
        <f t="shared" si="111"/>
        <v>0</v>
      </c>
      <c r="AM102" s="60">
        <f t="shared" si="112"/>
        <v>0</v>
      </c>
      <c r="AN102" s="60">
        <f t="shared" si="113"/>
        <v>0</v>
      </c>
      <c r="AO102" s="60">
        <f t="shared" si="114"/>
        <v>0</v>
      </c>
      <c r="AP102" s="60">
        <f t="shared" si="115"/>
        <v>0</v>
      </c>
      <c r="AQ102" s="27" t="s">
        <v>22</v>
      </c>
      <c r="AR102" s="25" t="s">
        <v>38</v>
      </c>
      <c r="AS102" s="25" t="s">
        <v>215</v>
      </c>
      <c r="AT102" s="29" t="s">
        <v>25</v>
      </c>
      <c r="AU102" s="2"/>
      <c r="AV102" s="61">
        <f t="shared" si="116"/>
        <v>0</v>
      </c>
      <c r="AW102" s="61">
        <f t="shared" si="117"/>
        <v>0</v>
      </c>
      <c r="AX102" s="61">
        <f t="shared" si="118"/>
        <v>0</v>
      </c>
      <c r="AY102" s="62">
        <f t="shared" si="119"/>
        <v>0</v>
      </c>
      <c r="AZ102" s="61">
        <f t="shared" si="120"/>
        <v>0</v>
      </c>
    </row>
    <row r="103" spans="1:52" ht="48">
      <c r="A103" s="1">
        <v>152</v>
      </c>
      <c r="B103" s="21" t="s">
        <v>232</v>
      </c>
      <c r="C103" s="22" t="s">
        <v>233</v>
      </c>
      <c r="D103" s="23" t="s">
        <v>16</v>
      </c>
      <c r="E103" s="31">
        <v>8</v>
      </c>
      <c r="F103" s="25" t="s">
        <v>17</v>
      </c>
      <c r="G103" s="25"/>
      <c r="H103" s="25"/>
      <c r="I103" s="25"/>
      <c r="J103" s="26" t="s">
        <v>18</v>
      </c>
      <c r="K103" s="27" t="s">
        <v>19</v>
      </c>
      <c r="L103" s="27" t="s">
        <v>20</v>
      </c>
      <c r="M103" s="28" t="s">
        <v>119</v>
      </c>
      <c r="N103" s="28"/>
      <c r="O103" s="59">
        <f t="shared" ref="O103:U103" si="149">ROUND(N103*O$3,0)</f>
        <v>0</v>
      </c>
      <c r="P103" s="59">
        <f t="shared" si="149"/>
        <v>0</v>
      </c>
      <c r="Q103" s="59">
        <f t="shared" si="149"/>
        <v>0</v>
      </c>
      <c r="R103" s="59">
        <f t="shared" si="149"/>
        <v>0</v>
      </c>
      <c r="S103" s="59">
        <f t="shared" si="149"/>
        <v>0</v>
      </c>
      <c r="T103" s="59">
        <f t="shared" si="149"/>
        <v>0</v>
      </c>
      <c r="U103" s="59">
        <f t="shared" si="149"/>
        <v>0</v>
      </c>
      <c r="V103" s="60">
        <f t="shared" si="95"/>
        <v>0</v>
      </c>
      <c r="W103" s="60">
        <f t="shared" si="96"/>
        <v>0</v>
      </c>
      <c r="X103" s="60">
        <f t="shared" si="97"/>
        <v>0</v>
      </c>
      <c r="Y103" s="60">
        <f t="shared" si="98"/>
        <v>0</v>
      </c>
      <c r="Z103" s="60">
        <f t="shared" si="99"/>
        <v>0</v>
      </c>
      <c r="AA103" s="60">
        <f t="shared" si="100"/>
        <v>0</v>
      </c>
      <c r="AB103" s="60">
        <f t="shared" si="101"/>
        <v>0</v>
      </c>
      <c r="AC103" s="59">
        <f t="shared" si="102"/>
        <v>0</v>
      </c>
      <c r="AD103" s="59">
        <f t="shared" si="103"/>
        <v>0</v>
      </c>
      <c r="AE103" s="59">
        <f t="shared" si="104"/>
        <v>0</v>
      </c>
      <c r="AF103" s="59">
        <f t="shared" si="105"/>
        <v>0</v>
      </c>
      <c r="AG103" s="59">
        <f t="shared" si="106"/>
        <v>0</v>
      </c>
      <c r="AH103" s="59">
        <f t="shared" si="107"/>
        <v>0</v>
      </c>
      <c r="AI103" s="59">
        <f t="shared" si="108"/>
        <v>0</v>
      </c>
      <c r="AJ103" s="60">
        <f t="shared" si="109"/>
        <v>0</v>
      </c>
      <c r="AK103" s="60">
        <f t="shared" si="110"/>
        <v>0</v>
      </c>
      <c r="AL103" s="60">
        <f t="shared" si="111"/>
        <v>0</v>
      </c>
      <c r="AM103" s="60">
        <f t="shared" si="112"/>
        <v>0</v>
      </c>
      <c r="AN103" s="60">
        <f t="shared" si="113"/>
        <v>0</v>
      </c>
      <c r="AO103" s="60">
        <f t="shared" si="114"/>
        <v>0</v>
      </c>
      <c r="AP103" s="60">
        <f t="shared" si="115"/>
        <v>0</v>
      </c>
      <c r="AQ103" s="27" t="s">
        <v>22</v>
      </c>
      <c r="AR103" s="25" t="s">
        <v>23</v>
      </c>
      <c r="AS103" s="25" t="s">
        <v>29</v>
      </c>
      <c r="AT103" s="29" t="s">
        <v>25</v>
      </c>
      <c r="AU103" s="2"/>
      <c r="AV103" s="61">
        <f t="shared" si="116"/>
        <v>0</v>
      </c>
      <c r="AW103" s="61">
        <f t="shared" si="117"/>
        <v>0</v>
      </c>
      <c r="AX103" s="61">
        <f t="shared" si="118"/>
        <v>0</v>
      </c>
      <c r="AY103" s="62">
        <f t="shared" si="119"/>
        <v>0</v>
      </c>
      <c r="AZ103" s="61">
        <f t="shared" si="120"/>
        <v>0</v>
      </c>
    </row>
    <row r="104" spans="1:52" ht="48">
      <c r="A104" s="1">
        <v>230</v>
      </c>
      <c r="B104" s="21" t="s">
        <v>14</v>
      </c>
      <c r="C104" s="22" t="s">
        <v>15</v>
      </c>
      <c r="D104" s="23" t="s">
        <v>16</v>
      </c>
      <c r="E104" s="31">
        <v>8</v>
      </c>
      <c r="F104" s="25" t="s">
        <v>17</v>
      </c>
      <c r="G104" s="25"/>
      <c r="H104" s="25"/>
      <c r="I104" s="25"/>
      <c r="J104" s="26" t="s">
        <v>18</v>
      </c>
      <c r="K104" s="27" t="s">
        <v>19</v>
      </c>
      <c r="L104" s="27" t="s">
        <v>20</v>
      </c>
      <c r="M104" s="28" t="s">
        <v>21</v>
      </c>
      <c r="N104" s="28"/>
      <c r="O104" s="59">
        <f t="shared" ref="O104:U104" si="150">ROUND(N104*O$3,0)</f>
        <v>0</v>
      </c>
      <c r="P104" s="59">
        <f t="shared" si="150"/>
        <v>0</v>
      </c>
      <c r="Q104" s="59">
        <f t="shared" si="150"/>
        <v>0</v>
      </c>
      <c r="R104" s="59">
        <f t="shared" si="150"/>
        <v>0</v>
      </c>
      <c r="S104" s="59">
        <f t="shared" si="150"/>
        <v>0</v>
      </c>
      <c r="T104" s="59">
        <f t="shared" si="150"/>
        <v>0</v>
      </c>
      <c r="U104" s="59">
        <f t="shared" si="150"/>
        <v>0</v>
      </c>
      <c r="V104" s="60">
        <f t="shared" si="95"/>
        <v>0</v>
      </c>
      <c r="W104" s="60">
        <f t="shared" si="96"/>
        <v>0</v>
      </c>
      <c r="X104" s="60">
        <f t="shared" si="97"/>
        <v>0</v>
      </c>
      <c r="Y104" s="60">
        <f t="shared" si="98"/>
        <v>0</v>
      </c>
      <c r="Z104" s="60">
        <f t="shared" si="99"/>
        <v>0</v>
      </c>
      <c r="AA104" s="60">
        <f t="shared" si="100"/>
        <v>0</v>
      </c>
      <c r="AB104" s="60">
        <f t="shared" si="101"/>
        <v>0</v>
      </c>
      <c r="AC104" s="59">
        <f t="shared" si="102"/>
        <v>0</v>
      </c>
      <c r="AD104" s="59">
        <f t="shared" si="103"/>
        <v>0</v>
      </c>
      <c r="AE104" s="59">
        <f t="shared" si="104"/>
        <v>0</v>
      </c>
      <c r="AF104" s="59">
        <f t="shared" si="105"/>
        <v>0</v>
      </c>
      <c r="AG104" s="59">
        <f t="shared" si="106"/>
        <v>0</v>
      </c>
      <c r="AH104" s="59">
        <f t="shared" si="107"/>
        <v>0</v>
      </c>
      <c r="AI104" s="59">
        <f t="shared" si="108"/>
        <v>0</v>
      </c>
      <c r="AJ104" s="60">
        <f t="shared" si="109"/>
        <v>0</v>
      </c>
      <c r="AK104" s="60">
        <f t="shared" si="110"/>
        <v>0</v>
      </c>
      <c r="AL104" s="60">
        <f t="shared" si="111"/>
        <v>0</v>
      </c>
      <c r="AM104" s="60">
        <f t="shared" si="112"/>
        <v>0</v>
      </c>
      <c r="AN104" s="60">
        <f t="shared" si="113"/>
        <v>0</v>
      </c>
      <c r="AO104" s="60">
        <f t="shared" si="114"/>
        <v>0</v>
      </c>
      <c r="AP104" s="60">
        <f t="shared" si="115"/>
        <v>0</v>
      </c>
      <c r="AQ104" s="27" t="s">
        <v>22</v>
      </c>
      <c r="AR104" s="25" t="s">
        <v>23</v>
      </c>
      <c r="AS104" s="25" t="s">
        <v>24</v>
      </c>
      <c r="AT104" s="29" t="s">
        <v>25</v>
      </c>
      <c r="AU104" s="2">
        <v>57000</v>
      </c>
      <c r="AV104" s="61">
        <f t="shared" si="116"/>
        <v>0</v>
      </c>
      <c r="AW104" s="61">
        <f t="shared" si="117"/>
        <v>0</v>
      </c>
      <c r="AX104" s="61">
        <f t="shared" si="118"/>
        <v>0</v>
      </c>
      <c r="AY104" s="62">
        <f t="shared" si="119"/>
        <v>0</v>
      </c>
      <c r="AZ104" s="61">
        <f t="shared" si="120"/>
        <v>0</v>
      </c>
    </row>
    <row r="105" spans="1:52" ht="48">
      <c r="A105" s="1">
        <v>240</v>
      </c>
      <c r="B105" s="21" t="s">
        <v>26</v>
      </c>
      <c r="C105" s="22" t="s">
        <v>27</v>
      </c>
      <c r="D105" s="36" t="s">
        <v>28</v>
      </c>
      <c r="E105" s="31">
        <v>8</v>
      </c>
      <c r="F105" s="25" t="s">
        <v>17</v>
      </c>
      <c r="G105" s="25"/>
      <c r="H105" s="25"/>
      <c r="I105" s="25"/>
      <c r="J105" s="26" t="s">
        <v>18</v>
      </c>
      <c r="K105" s="41" t="s">
        <v>19</v>
      </c>
      <c r="L105" s="41" t="s">
        <v>20</v>
      </c>
      <c r="M105" s="28" t="s">
        <v>21</v>
      </c>
      <c r="N105" s="28"/>
      <c r="O105" s="59">
        <f t="shared" ref="O105:U105" si="151">ROUND(N105*O$3,0)</f>
        <v>0</v>
      </c>
      <c r="P105" s="59">
        <f t="shared" si="151"/>
        <v>0</v>
      </c>
      <c r="Q105" s="59">
        <f t="shared" si="151"/>
        <v>0</v>
      </c>
      <c r="R105" s="59">
        <f t="shared" si="151"/>
        <v>0</v>
      </c>
      <c r="S105" s="59">
        <f t="shared" si="151"/>
        <v>0</v>
      </c>
      <c r="T105" s="59">
        <f t="shared" si="151"/>
        <v>0</v>
      </c>
      <c r="U105" s="59">
        <f t="shared" si="151"/>
        <v>0</v>
      </c>
      <c r="V105" s="60">
        <f t="shared" si="95"/>
        <v>0</v>
      </c>
      <c r="W105" s="60">
        <f t="shared" si="96"/>
        <v>0</v>
      </c>
      <c r="X105" s="60">
        <f t="shared" si="97"/>
        <v>0</v>
      </c>
      <c r="Y105" s="60">
        <f t="shared" si="98"/>
        <v>0</v>
      </c>
      <c r="Z105" s="60">
        <f t="shared" si="99"/>
        <v>0</v>
      </c>
      <c r="AA105" s="60">
        <f t="shared" si="100"/>
        <v>0</v>
      </c>
      <c r="AB105" s="60">
        <f t="shared" si="101"/>
        <v>0</v>
      </c>
      <c r="AC105" s="59">
        <f t="shared" si="102"/>
        <v>0</v>
      </c>
      <c r="AD105" s="59">
        <f t="shared" si="103"/>
        <v>0</v>
      </c>
      <c r="AE105" s="59">
        <f t="shared" si="104"/>
        <v>0</v>
      </c>
      <c r="AF105" s="59">
        <f t="shared" si="105"/>
        <v>0</v>
      </c>
      <c r="AG105" s="59">
        <f t="shared" si="106"/>
        <v>0</v>
      </c>
      <c r="AH105" s="59">
        <f t="shared" si="107"/>
        <v>0</v>
      </c>
      <c r="AI105" s="59">
        <f t="shared" si="108"/>
        <v>0</v>
      </c>
      <c r="AJ105" s="60">
        <f t="shared" si="109"/>
        <v>0</v>
      </c>
      <c r="AK105" s="60">
        <f t="shared" si="110"/>
        <v>0</v>
      </c>
      <c r="AL105" s="60">
        <f t="shared" si="111"/>
        <v>0</v>
      </c>
      <c r="AM105" s="60">
        <f t="shared" si="112"/>
        <v>0</v>
      </c>
      <c r="AN105" s="60">
        <f t="shared" si="113"/>
        <v>0</v>
      </c>
      <c r="AO105" s="60">
        <f t="shared" si="114"/>
        <v>0</v>
      </c>
      <c r="AP105" s="60">
        <f t="shared" si="115"/>
        <v>0</v>
      </c>
      <c r="AQ105" s="27" t="s">
        <v>22</v>
      </c>
      <c r="AR105" s="25" t="s">
        <v>23</v>
      </c>
      <c r="AS105" s="25" t="s">
        <v>29</v>
      </c>
      <c r="AT105" s="29" t="s">
        <v>25</v>
      </c>
      <c r="AU105" s="2">
        <v>30000</v>
      </c>
      <c r="AV105" s="61">
        <f t="shared" si="116"/>
        <v>0</v>
      </c>
      <c r="AW105" s="61">
        <f t="shared" si="117"/>
        <v>0</v>
      </c>
      <c r="AX105" s="61">
        <f t="shared" si="118"/>
        <v>0</v>
      </c>
      <c r="AY105" s="62">
        <f t="shared" si="119"/>
        <v>0</v>
      </c>
      <c r="AZ105" s="61">
        <f t="shared" si="120"/>
        <v>0</v>
      </c>
    </row>
    <row r="106" spans="1:52" ht="36">
      <c r="A106" s="1">
        <v>70</v>
      </c>
      <c r="B106" s="21" t="s">
        <v>211</v>
      </c>
      <c r="C106" s="22" t="s">
        <v>212</v>
      </c>
      <c r="D106" s="44" t="s">
        <v>180</v>
      </c>
      <c r="E106" s="31">
        <v>68</v>
      </c>
      <c r="F106" s="25" t="s">
        <v>17</v>
      </c>
      <c r="G106" s="25"/>
      <c r="H106" s="25"/>
      <c r="I106" s="25"/>
      <c r="J106" s="26" t="s">
        <v>509</v>
      </c>
      <c r="K106" s="27" t="s">
        <v>97</v>
      </c>
      <c r="L106" s="27" t="s">
        <v>35</v>
      </c>
      <c r="M106" s="45" t="s">
        <v>98</v>
      </c>
      <c r="N106" s="45"/>
      <c r="O106" s="59">
        <f t="shared" ref="O106:U106" si="152">ROUND(N106*O$3,0)</f>
        <v>0</v>
      </c>
      <c r="P106" s="59">
        <f t="shared" si="152"/>
        <v>0</v>
      </c>
      <c r="Q106" s="59">
        <f t="shared" si="152"/>
        <v>0</v>
      </c>
      <c r="R106" s="59">
        <f t="shared" si="152"/>
        <v>0</v>
      </c>
      <c r="S106" s="59">
        <f t="shared" si="152"/>
        <v>0</v>
      </c>
      <c r="T106" s="59">
        <f t="shared" si="152"/>
        <v>0</v>
      </c>
      <c r="U106" s="59">
        <f t="shared" si="152"/>
        <v>0</v>
      </c>
      <c r="V106" s="60">
        <f t="shared" si="95"/>
        <v>0</v>
      </c>
      <c r="W106" s="60">
        <f t="shared" si="96"/>
        <v>0</v>
      </c>
      <c r="X106" s="60">
        <f t="shared" si="97"/>
        <v>0</v>
      </c>
      <c r="Y106" s="60">
        <f t="shared" si="98"/>
        <v>0</v>
      </c>
      <c r="Z106" s="60">
        <f t="shared" si="99"/>
        <v>0</v>
      </c>
      <c r="AA106" s="60">
        <f t="shared" si="100"/>
        <v>0</v>
      </c>
      <c r="AB106" s="60">
        <f t="shared" si="101"/>
        <v>0</v>
      </c>
      <c r="AC106" s="59">
        <f t="shared" si="102"/>
        <v>0</v>
      </c>
      <c r="AD106" s="59">
        <f t="shared" si="103"/>
        <v>0</v>
      </c>
      <c r="AE106" s="59">
        <f t="shared" si="104"/>
        <v>0</v>
      </c>
      <c r="AF106" s="59">
        <f t="shared" si="105"/>
        <v>0</v>
      </c>
      <c r="AG106" s="59">
        <f t="shared" si="106"/>
        <v>0</v>
      </c>
      <c r="AH106" s="59">
        <f t="shared" si="107"/>
        <v>0</v>
      </c>
      <c r="AI106" s="59">
        <f t="shared" si="108"/>
        <v>0</v>
      </c>
      <c r="AJ106" s="60">
        <f t="shared" si="109"/>
        <v>0</v>
      </c>
      <c r="AK106" s="60">
        <f t="shared" si="110"/>
        <v>0</v>
      </c>
      <c r="AL106" s="60">
        <f t="shared" si="111"/>
        <v>0</v>
      </c>
      <c r="AM106" s="60">
        <f t="shared" si="112"/>
        <v>0</v>
      </c>
      <c r="AN106" s="60">
        <f t="shared" si="113"/>
        <v>0</v>
      </c>
      <c r="AO106" s="60">
        <f t="shared" si="114"/>
        <v>0</v>
      </c>
      <c r="AP106" s="60">
        <f t="shared" si="115"/>
        <v>0</v>
      </c>
      <c r="AQ106" s="27" t="s">
        <v>487</v>
      </c>
      <c r="AR106" s="25" t="s">
        <v>38</v>
      </c>
      <c r="AS106" s="25" t="s">
        <v>39</v>
      </c>
      <c r="AT106" s="29" t="s">
        <v>25</v>
      </c>
      <c r="AU106" s="2"/>
      <c r="AV106" s="61">
        <f t="shared" si="116"/>
        <v>0</v>
      </c>
      <c r="AW106" s="61">
        <f t="shared" si="117"/>
        <v>0</v>
      </c>
      <c r="AX106" s="61">
        <f t="shared" si="118"/>
        <v>0</v>
      </c>
      <c r="AY106" s="62">
        <f t="shared" si="119"/>
        <v>0</v>
      </c>
      <c r="AZ106" s="61">
        <f t="shared" si="120"/>
        <v>0</v>
      </c>
    </row>
    <row r="107" spans="1:52" ht="48">
      <c r="A107" s="1">
        <v>244</v>
      </c>
      <c r="B107" s="21" t="s">
        <v>26</v>
      </c>
      <c r="C107" s="22" t="s">
        <v>27</v>
      </c>
      <c r="D107" s="36" t="s">
        <v>28</v>
      </c>
      <c r="E107" s="31"/>
      <c r="F107" s="25" t="s">
        <v>17</v>
      </c>
      <c r="G107" s="25"/>
      <c r="H107" s="25"/>
      <c r="I107" s="25"/>
      <c r="J107" s="26" t="s">
        <v>587</v>
      </c>
      <c r="K107" s="41"/>
      <c r="L107" s="41"/>
      <c r="M107" s="28" t="s">
        <v>588</v>
      </c>
      <c r="N107" s="28"/>
      <c r="O107" s="59">
        <f t="shared" ref="O107:U107" si="153">ROUND(N107*O$3,0)</f>
        <v>0</v>
      </c>
      <c r="P107" s="59">
        <f t="shared" si="153"/>
        <v>0</v>
      </c>
      <c r="Q107" s="59">
        <f t="shared" si="153"/>
        <v>0</v>
      </c>
      <c r="R107" s="59">
        <f t="shared" si="153"/>
        <v>0</v>
      </c>
      <c r="S107" s="59">
        <f t="shared" si="153"/>
        <v>0</v>
      </c>
      <c r="T107" s="59">
        <f t="shared" si="153"/>
        <v>0</v>
      </c>
      <c r="U107" s="59">
        <f t="shared" si="153"/>
        <v>0</v>
      </c>
      <c r="V107" s="60">
        <f t="shared" si="95"/>
        <v>0</v>
      </c>
      <c r="W107" s="60">
        <f t="shared" si="96"/>
        <v>0</v>
      </c>
      <c r="X107" s="60">
        <f t="shared" si="97"/>
        <v>0</v>
      </c>
      <c r="Y107" s="60">
        <f t="shared" si="98"/>
        <v>0</v>
      </c>
      <c r="Z107" s="60">
        <f t="shared" si="99"/>
        <v>0</v>
      </c>
      <c r="AA107" s="60">
        <f t="shared" si="100"/>
        <v>0</v>
      </c>
      <c r="AB107" s="60">
        <f t="shared" si="101"/>
        <v>0</v>
      </c>
      <c r="AC107" s="59">
        <f t="shared" si="102"/>
        <v>0</v>
      </c>
      <c r="AD107" s="59">
        <f t="shared" si="103"/>
        <v>0</v>
      </c>
      <c r="AE107" s="59">
        <f t="shared" si="104"/>
        <v>0</v>
      </c>
      <c r="AF107" s="59">
        <f t="shared" si="105"/>
        <v>0</v>
      </c>
      <c r="AG107" s="59">
        <f t="shared" si="106"/>
        <v>0</v>
      </c>
      <c r="AH107" s="59">
        <f t="shared" si="107"/>
        <v>0</v>
      </c>
      <c r="AI107" s="59">
        <f t="shared" si="108"/>
        <v>0</v>
      </c>
      <c r="AJ107" s="60">
        <f t="shared" si="109"/>
        <v>0</v>
      </c>
      <c r="AK107" s="60">
        <f t="shared" si="110"/>
        <v>0</v>
      </c>
      <c r="AL107" s="60">
        <f t="shared" si="111"/>
        <v>0</v>
      </c>
      <c r="AM107" s="60">
        <f t="shared" si="112"/>
        <v>0</v>
      </c>
      <c r="AN107" s="60">
        <f t="shared" si="113"/>
        <v>0</v>
      </c>
      <c r="AO107" s="60">
        <f t="shared" si="114"/>
        <v>0</v>
      </c>
      <c r="AP107" s="60">
        <f t="shared" si="115"/>
        <v>0</v>
      </c>
      <c r="AQ107" s="25" t="s">
        <v>99</v>
      </c>
      <c r="AR107" s="25" t="s">
        <v>23</v>
      </c>
      <c r="AS107" s="25" t="s">
        <v>29</v>
      </c>
      <c r="AT107" s="29" t="s">
        <v>25</v>
      </c>
      <c r="AU107" s="2"/>
      <c r="AV107" s="61">
        <f t="shared" si="116"/>
        <v>0</v>
      </c>
      <c r="AW107" s="61">
        <f t="shared" si="117"/>
        <v>0</v>
      </c>
      <c r="AX107" s="61">
        <f t="shared" si="118"/>
        <v>0</v>
      </c>
      <c r="AY107" s="62">
        <f t="shared" si="119"/>
        <v>0</v>
      </c>
      <c r="AZ107" s="61">
        <f t="shared" si="120"/>
        <v>0</v>
      </c>
    </row>
    <row r="108" spans="1:52" ht="48">
      <c r="A108" s="1">
        <v>297</v>
      </c>
      <c r="B108" s="21" t="s">
        <v>321</v>
      </c>
      <c r="C108" s="22" t="s">
        <v>322</v>
      </c>
      <c r="D108" s="30" t="s">
        <v>82</v>
      </c>
      <c r="E108" s="31"/>
      <c r="F108" s="25" t="s">
        <v>17</v>
      </c>
      <c r="G108" s="25"/>
      <c r="H108" s="25"/>
      <c r="I108" s="25"/>
      <c r="J108" s="26" t="s">
        <v>630</v>
      </c>
      <c r="K108" s="41"/>
      <c r="L108" s="41"/>
      <c r="M108" s="28" t="s">
        <v>631</v>
      </c>
      <c r="N108" s="28"/>
      <c r="O108" s="59">
        <f t="shared" ref="O108:U108" si="154">ROUND(N108*O$3,0)</f>
        <v>0</v>
      </c>
      <c r="P108" s="59">
        <f t="shared" si="154"/>
        <v>0</v>
      </c>
      <c r="Q108" s="59">
        <f t="shared" si="154"/>
        <v>0</v>
      </c>
      <c r="R108" s="59">
        <f t="shared" si="154"/>
        <v>0</v>
      </c>
      <c r="S108" s="59">
        <f t="shared" si="154"/>
        <v>0</v>
      </c>
      <c r="T108" s="59">
        <f t="shared" si="154"/>
        <v>0</v>
      </c>
      <c r="U108" s="59">
        <f t="shared" si="154"/>
        <v>0</v>
      </c>
      <c r="V108" s="60">
        <f t="shared" si="95"/>
        <v>0</v>
      </c>
      <c r="W108" s="60">
        <f t="shared" si="96"/>
        <v>0</v>
      </c>
      <c r="X108" s="60">
        <f t="shared" si="97"/>
        <v>0</v>
      </c>
      <c r="Y108" s="60">
        <f t="shared" si="98"/>
        <v>0</v>
      </c>
      <c r="Z108" s="60">
        <f t="shared" si="99"/>
        <v>0</v>
      </c>
      <c r="AA108" s="60">
        <f t="shared" si="100"/>
        <v>0</v>
      </c>
      <c r="AB108" s="60">
        <f t="shared" si="101"/>
        <v>0</v>
      </c>
      <c r="AC108" s="59">
        <f t="shared" si="102"/>
        <v>0</v>
      </c>
      <c r="AD108" s="59">
        <f t="shared" si="103"/>
        <v>0</v>
      </c>
      <c r="AE108" s="59">
        <f t="shared" si="104"/>
        <v>0</v>
      </c>
      <c r="AF108" s="59">
        <f t="shared" si="105"/>
        <v>0</v>
      </c>
      <c r="AG108" s="59">
        <f t="shared" si="106"/>
        <v>0</v>
      </c>
      <c r="AH108" s="59">
        <f t="shared" si="107"/>
        <v>0</v>
      </c>
      <c r="AI108" s="59">
        <f t="shared" si="108"/>
        <v>0</v>
      </c>
      <c r="AJ108" s="60">
        <f t="shared" si="109"/>
        <v>0</v>
      </c>
      <c r="AK108" s="60">
        <f t="shared" si="110"/>
        <v>0</v>
      </c>
      <c r="AL108" s="60">
        <f t="shared" si="111"/>
        <v>0</v>
      </c>
      <c r="AM108" s="60">
        <f t="shared" si="112"/>
        <v>0</v>
      </c>
      <c r="AN108" s="60">
        <f t="shared" si="113"/>
        <v>0</v>
      </c>
      <c r="AO108" s="60">
        <f t="shared" si="114"/>
        <v>0</v>
      </c>
      <c r="AP108" s="60">
        <f t="shared" si="115"/>
        <v>0</v>
      </c>
      <c r="AQ108" s="25" t="s">
        <v>99</v>
      </c>
      <c r="AR108" s="25" t="s">
        <v>23</v>
      </c>
      <c r="AS108" s="25" t="s">
        <v>29</v>
      </c>
      <c r="AT108" s="29" t="s">
        <v>25</v>
      </c>
      <c r="AU108" s="2"/>
      <c r="AV108" s="61">
        <f t="shared" si="116"/>
        <v>0</v>
      </c>
      <c r="AW108" s="61">
        <f t="shared" si="117"/>
        <v>0</v>
      </c>
      <c r="AX108" s="61">
        <f t="shared" si="118"/>
        <v>0</v>
      </c>
      <c r="AY108" s="62">
        <f t="shared" si="119"/>
        <v>0</v>
      </c>
      <c r="AZ108" s="61">
        <f t="shared" si="120"/>
        <v>0</v>
      </c>
    </row>
    <row r="109" spans="1:52" ht="36">
      <c r="A109" s="1">
        <v>165</v>
      </c>
      <c r="B109" s="21" t="s">
        <v>235</v>
      </c>
      <c r="C109" s="22" t="s">
        <v>236</v>
      </c>
      <c r="D109" s="23" t="s">
        <v>47</v>
      </c>
      <c r="E109" s="31"/>
      <c r="F109" s="25" t="s">
        <v>17</v>
      </c>
      <c r="G109" s="25"/>
      <c r="H109" s="25"/>
      <c r="I109" s="25"/>
      <c r="J109" s="26" t="s">
        <v>237</v>
      </c>
      <c r="K109" s="27"/>
      <c r="L109" s="27"/>
      <c r="M109" s="28" t="s">
        <v>238</v>
      </c>
      <c r="N109" s="28"/>
      <c r="O109" s="59">
        <f t="shared" ref="O109:U109" si="155">ROUND(N109*O$3,0)</f>
        <v>0</v>
      </c>
      <c r="P109" s="59">
        <f t="shared" si="155"/>
        <v>0</v>
      </c>
      <c r="Q109" s="59">
        <f t="shared" si="155"/>
        <v>0</v>
      </c>
      <c r="R109" s="59">
        <f t="shared" si="155"/>
        <v>0</v>
      </c>
      <c r="S109" s="59">
        <f t="shared" si="155"/>
        <v>0</v>
      </c>
      <c r="T109" s="59">
        <f t="shared" si="155"/>
        <v>0</v>
      </c>
      <c r="U109" s="59">
        <f t="shared" si="155"/>
        <v>0</v>
      </c>
      <c r="V109" s="60">
        <f t="shared" si="95"/>
        <v>0</v>
      </c>
      <c r="W109" s="60">
        <f t="shared" si="96"/>
        <v>0</v>
      </c>
      <c r="X109" s="60">
        <f t="shared" si="97"/>
        <v>0</v>
      </c>
      <c r="Y109" s="60">
        <f t="shared" si="98"/>
        <v>0</v>
      </c>
      <c r="Z109" s="60">
        <f t="shared" si="99"/>
        <v>0</v>
      </c>
      <c r="AA109" s="60">
        <f t="shared" si="100"/>
        <v>0</v>
      </c>
      <c r="AB109" s="60">
        <f t="shared" si="101"/>
        <v>0</v>
      </c>
      <c r="AC109" s="59">
        <f t="shared" si="102"/>
        <v>0</v>
      </c>
      <c r="AD109" s="59">
        <f t="shared" si="103"/>
        <v>0</v>
      </c>
      <c r="AE109" s="59">
        <f t="shared" si="104"/>
        <v>0</v>
      </c>
      <c r="AF109" s="59">
        <f t="shared" si="105"/>
        <v>0</v>
      </c>
      <c r="AG109" s="59">
        <f t="shared" si="106"/>
        <v>0</v>
      </c>
      <c r="AH109" s="59">
        <f t="shared" si="107"/>
        <v>0</v>
      </c>
      <c r="AI109" s="59">
        <f t="shared" si="108"/>
        <v>0</v>
      </c>
      <c r="AJ109" s="60">
        <f t="shared" si="109"/>
        <v>0</v>
      </c>
      <c r="AK109" s="60">
        <f t="shared" si="110"/>
        <v>0</v>
      </c>
      <c r="AL109" s="60">
        <f t="shared" si="111"/>
        <v>0</v>
      </c>
      <c r="AM109" s="60">
        <f t="shared" si="112"/>
        <v>0</v>
      </c>
      <c r="AN109" s="60">
        <f t="shared" si="113"/>
        <v>0</v>
      </c>
      <c r="AO109" s="60">
        <f t="shared" si="114"/>
        <v>0</v>
      </c>
      <c r="AP109" s="60">
        <f t="shared" si="115"/>
        <v>0</v>
      </c>
      <c r="AQ109" s="27" t="s">
        <v>99</v>
      </c>
      <c r="AR109" s="25" t="s">
        <v>23</v>
      </c>
      <c r="AS109" s="25" t="s">
        <v>29</v>
      </c>
      <c r="AT109" s="29" t="s">
        <v>25</v>
      </c>
      <c r="AU109" s="2"/>
      <c r="AV109" s="61">
        <f t="shared" si="116"/>
        <v>0</v>
      </c>
      <c r="AW109" s="61">
        <f t="shared" si="117"/>
        <v>0</v>
      </c>
      <c r="AX109" s="61">
        <f t="shared" si="118"/>
        <v>0</v>
      </c>
      <c r="AY109" s="62">
        <f t="shared" si="119"/>
        <v>0</v>
      </c>
      <c r="AZ109" s="61">
        <f t="shared" si="120"/>
        <v>0</v>
      </c>
    </row>
    <row r="110" spans="1:52" ht="36">
      <c r="A110" s="1">
        <v>7</v>
      </c>
      <c r="B110" s="21" t="s">
        <v>74</v>
      </c>
      <c r="C110" s="22" t="s">
        <v>75</v>
      </c>
      <c r="D110" s="23" t="s">
        <v>47</v>
      </c>
      <c r="E110" s="31">
        <v>105</v>
      </c>
      <c r="F110" s="25" t="s">
        <v>17</v>
      </c>
      <c r="G110" s="25"/>
      <c r="H110" s="25"/>
      <c r="I110" s="25"/>
      <c r="J110" s="26" t="s">
        <v>96</v>
      </c>
      <c r="K110" s="27" t="s">
        <v>97</v>
      </c>
      <c r="L110" s="27" t="s">
        <v>35</v>
      </c>
      <c r="M110" s="28" t="s">
        <v>98</v>
      </c>
      <c r="N110" s="28"/>
      <c r="O110" s="59">
        <f t="shared" ref="O110:U110" si="156">ROUND(N110*O$3,0)</f>
        <v>0</v>
      </c>
      <c r="P110" s="59">
        <f t="shared" si="156"/>
        <v>0</v>
      </c>
      <c r="Q110" s="59">
        <f t="shared" si="156"/>
        <v>0</v>
      </c>
      <c r="R110" s="59">
        <f t="shared" si="156"/>
        <v>0</v>
      </c>
      <c r="S110" s="59">
        <f t="shared" si="156"/>
        <v>0</v>
      </c>
      <c r="T110" s="59">
        <f t="shared" si="156"/>
        <v>0</v>
      </c>
      <c r="U110" s="59">
        <f t="shared" si="156"/>
        <v>0</v>
      </c>
      <c r="V110" s="60">
        <f t="shared" si="95"/>
        <v>0</v>
      </c>
      <c r="W110" s="60">
        <f t="shared" si="96"/>
        <v>0</v>
      </c>
      <c r="X110" s="60">
        <f t="shared" si="97"/>
        <v>0</v>
      </c>
      <c r="Y110" s="60">
        <f t="shared" si="98"/>
        <v>0</v>
      </c>
      <c r="Z110" s="60">
        <f t="shared" si="99"/>
        <v>0</v>
      </c>
      <c r="AA110" s="60">
        <f t="shared" si="100"/>
        <v>0</v>
      </c>
      <c r="AB110" s="60">
        <f t="shared" si="101"/>
        <v>0</v>
      </c>
      <c r="AC110" s="59">
        <f t="shared" si="102"/>
        <v>0</v>
      </c>
      <c r="AD110" s="59">
        <f t="shared" si="103"/>
        <v>0</v>
      </c>
      <c r="AE110" s="59">
        <f t="shared" si="104"/>
        <v>0</v>
      </c>
      <c r="AF110" s="59">
        <f t="shared" si="105"/>
        <v>0</v>
      </c>
      <c r="AG110" s="59">
        <f t="shared" si="106"/>
        <v>0</v>
      </c>
      <c r="AH110" s="59">
        <f t="shared" si="107"/>
        <v>0</v>
      </c>
      <c r="AI110" s="59">
        <f t="shared" si="108"/>
        <v>0</v>
      </c>
      <c r="AJ110" s="60">
        <f t="shared" si="109"/>
        <v>0</v>
      </c>
      <c r="AK110" s="60">
        <f t="shared" si="110"/>
        <v>0</v>
      </c>
      <c r="AL110" s="60">
        <f t="shared" si="111"/>
        <v>0</v>
      </c>
      <c r="AM110" s="60">
        <f t="shared" si="112"/>
        <v>0</v>
      </c>
      <c r="AN110" s="60">
        <f t="shared" si="113"/>
        <v>0</v>
      </c>
      <c r="AO110" s="60">
        <f t="shared" si="114"/>
        <v>0</v>
      </c>
      <c r="AP110" s="60">
        <f t="shared" si="115"/>
        <v>0</v>
      </c>
      <c r="AQ110" s="27" t="s">
        <v>99</v>
      </c>
      <c r="AR110" s="25" t="s">
        <v>77</v>
      </c>
      <c r="AS110" s="25" t="s">
        <v>77</v>
      </c>
      <c r="AT110" s="29" t="s">
        <v>78</v>
      </c>
      <c r="AU110" s="2"/>
      <c r="AV110" s="61">
        <f t="shared" si="116"/>
        <v>0</v>
      </c>
      <c r="AW110" s="61">
        <f t="shared" si="117"/>
        <v>0</v>
      </c>
      <c r="AX110" s="61">
        <f t="shared" si="118"/>
        <v>0</v>
      </c>
      <c r="AY110" s="62">
        <f t="shared" si="119"/>
        <v>0</v>
      </c>
      <c r="AZ110" s="61">
        <f t="shared" si="120"/>
        <v>0</v>
      </c>
    </row>
    <row r="111" spans="1:52" ht="36">
      <c r="A111" s="1">
        <v>27</v>
      </c>
      <c r="B111" s="21" t="s">
        <v>93</v>
      </c>
      <c r="C111" s="22" t="s">
        <v>94</v>
      </c>
      <c r="D111" s="30" t="s">
        <v>82</v>
      </c>
      <c r="E111" s="31">
        <v>105</v>
      </c>
      <c r="F111" s="25" t="s">
        <v>95</v>
      </c>
      <c r="G111" s="25"/>
      <c r="H111" s="25"/>
      <c r="I111" s="25"/>
      <c r="J111" s="26" t="s">
        <v>96</v>
      </c>
      <c r="K111" s="27" t="s">
        <v>97</v>
      </c>
      <c r="L111" s="27" t="s">
        <v>35</v>
      </c>
      <c r="M111" s="28" t="s">
        <v>98</v>
      </c>
      <c r="N111" s="28"/>
      <c r="O111" s="59">
        <f t="shared" ref="O111:U111" si="157">ROUND(N111*O$3,0)</f>
        <v>0</v>
      </c>
      <c r="P111" s="59">
        <f t="shared" si="157"/>
        <v>0</v>
      </c>
      <c r="Q111" s="59">
        <f t="shared" si="157"/>
        <v>0</v>
      </c>
      <c r="R111" s="59">
        <f t="shared" si="157"/>
        <v>0</v>
      </c>
      <c r="S111" s="59">
        <f t="shared" si="157"/>
        <v>0</v>
      </c>
      <c r="T111" s="59">
        <f t="shared" si="157"/>
        <v>0</v>
      </c>
      <c r="U111" s="59">
        <f t="shared" si="157"/>
        <v>0</v>
      </c>
      <c r="V111" s="60">
        <f t="shared" si="95"/>
        <v>0</v>
      </c>
      <c r="W111" s="60">
        <f t="shared" si="96"/>
        <v>0</v>
      </c>
      <c r="X111" s="60">
        <f t="shared" si="97"/>
        <v>0</v>
      </c>
      <c r="Y111" s="60">
        <f t="shared" si="98"/>
        <v>0</v>
      </c>
      <c r="Z111" s="60">
        <f t="shared" si="99"/>
        <v>0</v>
      </c>
      <c r="AA111" s="60">
        <f t="shared" si="100"/>
        <v>0</v>
      </c>
      <c r="AB111" s="60">
        <f t="shared" si="101"/>
        <v>0</v>
      </c>
      <c r="AC111" s="59">
        <f t="shared" si="102"/>
        <v>0</v>
      </c>
      <c r="AD111" s="59">
        <f t="shared" si="103"/>
        <v>0</v>
      </c>
      <c r="AE111" s="59">
        <f t="shared" si="104"/>
        <v>0</v>
      </c>
      <c r="AF111" s="59">
        <f t="shared" si="105"/>
        <v>0</v>
      </c>
      <c r="AG111" s="59">
        <f t="shared" si="106"/>
        <v>0</v>
      </c>
      <c r="AH111" s="59">
        <f t="shared" si="107"/>
        <v>0</v>
      </c>
      <c r="AI111" s="59">
        <f t="shared" si="108"/>
        <v>0</v>
      </c>
      <c r="AJ111" s="60">
        <f t="shared" si="109"/>
        <v>0</v>
      </c>
      <c r="AK111" s="60">
        <f t="shared" si="110"/>
        <v>0</v>
      </c>
      <c r="AL111" s="60">
        <f t="shared" si="111"/>
        <v>0</v>
      </c>
      <c r="AM111" s="60">
        <f t="shared" si="112"/>
        <v>0</v>
      </c>
      <c r="AN111" s="60">
        <f t="shared" si="113"/>
        <v>0</v>
      </c>
      <c r="AO111" s="60">
        <f t="shared" si="114"/>
        <v>0</v>
      </c>
      <c r="AP111" s="60">
        <f t="shared" si="115"/>
        <v>0</v>
      </c>
      <c r="AQ111" s="27" t="s">
        <v>99</v>
      </c>
      <c r="AR111" s="25" t="s">
        <v>38</v>
      </c>
      <c r="AS111" s="25" t="s">
        <v>100</v>
      </c>
      <c r="AT111" s="29" t="s">
        <v>25</v>
      </c>
      <c r="AU111" s="2"/>
      <c r="AV111" s="61">
        <f t="shared" si="116"/>
        <v>0</v>
      </c>
      <c r="AW111" s="61">
        <f t="shared" si="117"/>
        <v>0</v>
      </c>
      <c r="AX111" s="61">
        <f t="shared" si="118"/>
        <v>0</v>
      </c>
      <c r="AY111" s="62">
        <f t="shared" si="119"/>
        <v>0</v>
      </c>
      <c r="AZ111" s="61">
        <f t="shared" si="120"/>
        <v>0</v>
      </c>
    </row>
    <row r="112" spans="1:52" ht="24">
      <c r="A112" s="1">
        <v>37</v>
      </c>
      <c r="B112" s="21" t="s">
        <v>103</v>
      </c>
      <c r="C112" s="22" t="s">
        <v>104</v>
      </c>
      <c r="D112" s="30" t="s">
        <v>82</v>
      </c>
      <c r="E112" s="31">
        <v>105</v>
      </c>
      <c r="F112" s="25" t="s">
        <v>95</v>
      </c>
      <c r="G112" s="25"/>
      <c r="H112" s="25"/>
      <c r="I112" s="25"/>
      <c r="J112" s="26" t="s">
        <v>96</v>
      </c>
      <c r="K112" s="27" t="s">
        <v>97</v>
      </c>
      <c r="L112" s="27" t="s">
        <v>35</v>
      </c>
      <c r="M112" s="28" t="s">
        <v>98</v>
      </c>
      <c r="N112" s="28"/>
      <c r="O112" s="59">
        <f t="shared" ref="O112:U112" si="158">ROUND(N112*O$3,0)</f>
        <v>0</v>
      </c>
      <c r="P112" s="59">
        <f t="shared" si="158"/>
        <v>0</v>
      </c>
      <c r="Q112" s="59">
        <f t="shared" si="158"/>
        <v>0</v>
      </c>
      <c r="R112" s="59">
        <f t="shared" si="158"/>
        <v>0</v>
      </c>
      <c r="S112" s="59">
        <f t="shared" si="158"/>
        <v>0</v>
      </c>
      <c r="T112" s="59">
        <f t="shared" si="158"/>
        <v>0</v>
      </c>
      <c r="U112" s="59">
        <f t="shared" si="158"/>
        <v>0</v>
      </c>
      <c r="V112" s="60">
        <f t="shared" si="95"/>
        <v>0</v>
      </c>
      <c r="W112" s="60">
        <f t="shared" si="96"/>
        <v>0</v>
      </c>
      <c r="X112" s="60">
        <f t="shared" si="97"/>
        <v>0</v>
      </c>
      <c r="Y112" s="60">
        <f t="shared" si="98"/>
        <v>0</v>
      </c>
      <c r="Z112" s="60">
        <f t="shared" si="99"/>
        <v>0</v>
      </c>
      <c r="AA112" s="60">
        <f t="shared" si="100"/>
        <v>0</v>
      </c>
      <c r="AB112" s="60">
        <f t="shared" si="101"/>
        <v>0</v>
      </c>
      <c r="AC112" s="59">
        <f t="shared" si="102"/>
        <v>0</v>
      </c>
      <c r="AD112" s="59">
        <f t="shared" si="103"/>
        <v>0</v>
      </c>
      <c r="AE112" s="59">
        <f t="shared" si="104"/>
        <v>0</v>
      </c>
      <c r="AF112" s="59">
        <f t="shared" si="105"/>
        <v>0</v>
      </c>
      <c r="AG112" s="59">
        <f t="shared" si="106"/>
        <v>0</v>
      </c>
      <c r="AH112" s="59">
        <f t="shared" si="107"/>
        <v>0</v>
      </c>
      <c r="AI112" s="59">
        <f t="shared" si="108"/>
        <v>0</v>
      </c>
      <c r="AJ112" s="60">
        <f t="shared" si="109"/>
        <v>0</v>
      </c>
      <c r="AK112" s="60">
        <f t="shared" si="110"/>
        <v>0</v>
      </c>
      <c r="AL112" s="60">
        <f t="shared" si="111"/>
        <v>0</v>
      </c>
      <c r="AM112" s="60">
        <f t="shared" si="112"/>
        <v>0</v>
      </c>
      <c r="AN112" s="60">
        <f t="shared" si="113"/>
        <v>0</v>
      </c>
      <c r="AO112" s="60">
        <f t="shared" si="114"/>
        <v>0</v>
      </c>
      <c r="AP112" s="60">
        <f t="shared" si="115"/>
        <v>0</v>
      </c>
      <c r="AQ112" s="27" t="s">
        <v>99</v>
      </c>
      <c r="AR112" s="25" t="s">
        <v>38</v>
      </c>
      <c r="AS112" s="25" t="s">
        <v>100</v>
      </c>
      <c r="AT112" s="29" t="s">
        <v>25</v>
      </c>
      <c r="AU112" s="2"/>
      <c r="AV112" s="61">
        <f t="shared" si="116"/>
        <v>0</v>
      </c>
      <c r="AW112" s="61">
        <f t="shared" si="117"/>
        <v>0</v>
      </c>
      <c r="AX112" s="61">
        <f t="shared" si="118"/>
        <v>0</v>
      </c>
      <c r="AY112" s="62">
        <f t="shared" si="119"/>
        <v>0</v>
      </c>
      <c r="AZ112" s="61">
        <f t="shared" si="120"/>
        <v>0</v>
      </c>
    </row>
    <row r="113" spans="1:52" ht="36">
      <c r="A113" s="1">
        <v>59</v>
      </c>
      <c r="B113" s="21" t="s">
        <v>503</v>
      </c>
      <c r="C113" s="22" t="s">
        <v>504</v>
      </c>
      <c r="D113" s="46" t="s">
        <v>146</v>
      </c>
      <c r="E113" s="31">
        <v>105</v>
      </c>
      <c r="F113" s="25" t="s">
        <v>95</v>
      </c>
      <c r="G113" s="25"/>
      <c r="H113" s="25"/>
      <c r="I113" s="25"/>
      <c r="J113" s="26" t="s">
        <v>96</v>
      </c>
      <c r="K113" s="41" t="s">
        <v>97</v>
      </c>
      <c r="L113" s="41" t="s">
        <v>35</v>
      </c>
      <c r="M113" s="28" t="s">
        <v>98</v>
      </c>
      <c r="N113" s="28"/>
      <c r="O113" s="59">
        <f t="shared" ref="O113:U113" si="159">ROUND(N113*O$3,0)</f>
        <v>0</v>
      </c>
      <c r="P113" s="59">
        <f t="shared" si="159"/>
        <v>0</v>
      </c>
      <c r="Q113" s="59">
        <f t="shared" si="159"/>
        <v>0</v>
      </c>
      <c r="R113" s="59">
        <f t="shared" si="159"/>
        <v>0</v>
      </c>
      <c r="S113" s="59">
        <f t="shared" si="159"/>
        <v>0</v>
      </c>
      <c r="T113" s="59">
        <f t="shared" si="159"/>
        <v>0</v>
      </c>
      <c r="U113" s="59">
        <f t="shared" si="159"/>
        <v>0</v>
      </c>
      <c r="V113" s="60">
        <f t="shared" si="95"/>
        <v>0</v>
      </c>
      <c r="W113" s="60">
        <f t="shared" si="96"/>
        <v>0</v>
      </c>
      <c r="X113" s="60">
        <f t="shared" si="97"/>
        <v>0</v>
      </c>
      <c r="Y113" s="60">
        <f t="shared" si="98"/>
        <v>0</v>
      </c>
      <c r="Z113" s="60">
        <f t="shared" si="99"/>
        <v>0</v>
      </c>
      <c r="AA113" s="60">
        <f t="shared" si="100"/>
        <v>0</v>
      </c>
      <c r="AB113" s="60">
        <f t="shared" si="101"/>
        <v>0</v>
      </c>
      <c r="AC113" s="59">
        <f t="shared" si="102"/>
        <v>0</v>
      </c>
      <c r="AD113" s="59">
        <f t="shared" si="103"/>
        <v>0</v>
      </c>
      <c r="AE113" s="59">
        <f t="shared" si="104"/>
        <v>0</v>
      </c>
      <c r="AF113" s="59">
        <f t="shared" si="105"/>
        <v>0</v>
      </c>
      <c r="AG113" s="59">
        <f t="shared" si="106"/>
        <v>0</v>
      </c>
      <c r="AH113" s="59">
        <f t="shared" si="107"/>
        <v>0</v>
      </c>
      <c r="AI113" s="59">
        <f t="shared" si="108"/>
        <v>0</v>
      </c>
      <c r="AJ113" s="60">
        <f t="shared" si="109"/>
        <v>0</v>
      </c>
      <c r="AK113" s="60">
        <f t="shared" si="110"/>
        <v>0</v>
      </c>
      <c r="AL113" s="60">
        <f t="shared" si="111"/>
        <v>0</v>
      </c>
      <c r="AM113" s="60">
        <f t="shared" si="112"/>
        <v>0</v>
      </c>
      <c r="AN113" s="60">
        <f t="shared" si="113"/>
        <v>0</v>
      </c>
      <c r="AO113" s="60">
        <f t="shared" si="114"/>
        <v>0</v>
      </c>
      <c r="AP113" s="60">
        <f t="shared" si="115"/>
        <v>0</v>
      </c>
      <c r="AQ113" s="27" t="s">
        <v>99</v>
      </c>
      <c r="AR113" s="25" t="s">
        <v>38</v>
      </c>
      <c r="AS113" s="25" t="s">
        <v>64</v>
      </c>
      <c r="AT113" s="29" t="s">
        <v>25</v>
      </c>
      <c r="AU113" s="2"/>
      <c r="AV113" s="61">
        <f t="shared" si="116"/>
        <v>0</v>
      </c>
      <c r="AW113" s="61">
        <f t="shared" si="117"/>
        <v>0</v>
      </c>
      <c r="AX113" s="61">
        <f t="shared" si="118"/>
        <v>0</v>
      </c>
      <c r="AY113" s="62">
        <f t="shared" si="119"/>
        <v>0</v>
      </c>
      <c r="AZ113" s="61">
        <f t="shared" si="120"/>
        <v>0</v>
      </c>
    </row>
    <row r="114" spans="1:52" ht="36">
      <c r="A114" s="1">
        <v>61</v>
      </c>
      <c r="B114" s="21" t="s">
        <v>418</v>
      </c>
      <c r="C114" s="22" t="s">
        <v>419</v>
      </c>
      <c r="D114" s="23" t="s">
        <v>47</v>
      </c>
      <c r="E114" s="31">
        <v>105</v>
      </c>
      <c r="F114" s="25" t="s">
        <v>17</v>
      </c>
      <c r="G114" s="25"/>
      <c r="H114" s="25"/>
      <c r="I114" s="25"/>
      <c r="J114" s="26" t="s">
        <v>96</v>
      </c>
      <c r="K114" s="41" t="s">
        <v>97</v>
      </c>
      <c r="L114" s="41" t="s">
        <v>35</v>
      </c>
      <c r="M114" s="28" t="s">
        <v>98</v>
      </c>
      <c r="N114" s="28"/>
      <c r="O114" s="59">
        <f t="shared" ref="O114:U114" si="160">ROUND(N114*O$3,0)</f>
        <v>0</v>
      </c>
      <c r="P114" s="59">
        <f t="shared" si="160"/>
        <v>0</v>
      </c>
      <c r="Q114" s="59">
        <f t="shared" si="160"/>
        <v>0</v>
      </c>
      <c r="R114" s="59">
        <f t="shared" si="160"/>
        <v>0</v>
      </c>
      <c r="S114" s="59">
        <f t="shared" si="160"/>
        <v>0</v>
      </c>
      <c r="T114" s="59">
        <f t="shared" si="160"/>
        <v>0</v>
      </c>
      <c r="U114" s="59">
        <f t="shared" si="160"/>
        <v>0</v>
      </c>
      <c r="V114" s="60">
        <f t="shared" si="95"/>
        <v>0</v>
      </c>
      <c r="W114" s="60">
        <f t="shared" si="96"/>
        <v>0</v>
      </c>
      <c r="X114" s="60">
        <f t="shared" si="97"/>
        <v>0</v>
      </c>
      <c r="Y114" s="60">
        <f t="shared" si="98"/>
        <v>0</v>
      </c>
      <c r="Z114" s="60">
        <f t="shared" si="99"/>
        <v>0</v>
      </c>
      <c r="AA114" s="60">
        <f t="shared" si="100"/>
        <v>0</v>
      </c>
      <c r="AB114" s="60">
        <f t="shared" si="101"/>
        <v>0</v>
      </c>
      <c r="AC114" s="59">
        <f t="shared" si="102"/>
        <v>0</v>
      </c>
      <c r="AD114" s="59">
        <f t="shared" si="103"/>
        <v>0</v>
      </c>
      <c r="AE114" s="59">
        <f t="shared" si="104"/>
        <v>0</v>
      </c>
      <c r="AF114" s="59">
        <f t="shared" si="105"/>
        <v>0</v>
      </c>
      <c r="AG114" s="59">
        <f t="shared" si="106"/>
        <v>0</v>
      </c>
      <c r="AH114" s="59">
        <f t="shared" si="107"/>
        <v>0</v>
      </c>
      <c r="AI114" s="59">
        <f t="shared" si="108"/>
        <v>0</v>
      </c>
      <c r="AJ114" s="60">
        <f t="shared" si="109"/>
        <v>0</v>
      </c>
      <c r="AK114" s="60">
        <f t="shared" si="110"/>
        <v>0</v>
      </c>
      <c r="AL114" s="60">
        <f t="shared" si="111"/>
        <v>0</v>
      </c>
      <c r="AM114" s="60">
        <f t="shared" si="112"/>
        <v>0</v>
      </c>
      <c r="AN114" s="60">
        <f t="shared" si="113"/>
        <v>0</v>
      </c>
      <c r="AO114" s="60">
        <f t="shared" si="114"/>
        <v>0</v>
      </c>
      <c r="AP114" s="60">
        <f t="shared" si="115"/>
        <v>0</v>
      </c>
      <c r="AQ114" s="27" t="s">
        <v>99</v>
      </c>
      <c r="AR114" s="25" t="s">
        <v>38</v>
      </c>
      <c r="AS114" s="25" t="s">
        <v>120</v>
      </c>
      <c r="AT114" s="29" t="s">
        <v>25</v>
      </c>
      <c r="AU114" s="2"/>
      <c r="AV114" s="61">
        <f t="shared" si="116"/>
        <v>0</v>
      </c>
      <c r="AW114" s="61">
        <f t="shared" si="117"/>
        <v>0</v>
      </c>
      <c r="AX114" s="61">
        <f t="shared" si="118"/>
        <v>0</v>
      </c>
      <c r="AY114" s="62">
        <f t="shared" si="119"/>
        <v>0</v>
      </c>
      <c r="AZ114" s="61">
        <f t="shared" si="120"/>
        <v>0</v>
      </c>
    </row>
    <row r="115" spans="1:52" ht="24">
      <c r="A115" s="1">
        <v>97</v>
      </c>
      <c r="B115" s="21" t="s">
        <v>218</v>
      </c>
      <c r="C115" s="22" t="s">
        <v>219</v>
      </c>
      <c r="D115" s="37" t="s">
        <v>47</v>
      </c>
      <c r="E115" s="31">
        <v>105</v>
      </c>
      <c r="F115" s="25" t="s">
        <v>17</v>
      </c>
      <c r="G115" s="25"/>
      <c r="H115" s="25"/>
      <c r="I115" s="25"/>
      <c r="J115" s="26" t="s">
        <v>96</v>
      </c>
      <c r="K115" s="41" t="s">
        <v>97</v>
      </c>
      <c r="L115" s="41" t="s">
        <v>35</v>
      </c>
      <c r="M115" s="28" t="s">
        <v>98</v>
      </c>
      <c r="N115" s="28"/>
      <c r="O115" s="59">
        <f t="shared" ref="O115:U115" si="161">ROUND(N115*O$3,0)</f>
        <v>0</v>
      </c>
      <c r="P115" s="59">
        <f t="shared" si="161"/>
        <v>0</v>
      </c>
      <c r="Q115" s="59">
        <f t="shared" si="161"/>
        <v>0</v>
      </c>
      <c r="R115" s="59">
        <f t="shared" si="161"/>
        <v>0</v>
      </c>
      <c r="S115" s="59">
        <f t="shared" si="161"/>
        <v>0</v>
      </c>
      <c r="T115" s="59">
        <f t="shared" si="161"/>
        <v>0</v>
      </c>
      <c r="U115" s="59">
        <f t="shared" si="161"/>
        <v>0</v>
      </c>
      <c r="V115" s="60">
        <f t="shared" si="95"/>
        <v>0</v>
      </c>
      <c r="W115" s="60">
        <f t="shared" si="96"/>
        <v>0</v>
      </c>
      <c r="X115" s="60">
        <f t="shared" si="97"/>
        <v>0</v>
      </c>
      <c r="Y115" s="60">
        <f t="shared" si="98"/>
        <v>0</v>
      </c>
      <c r="Z115" s="60">
        <f t="shared" si="99"/>
        <v>0</v>
      </c>
      <c r="AA115" s="60">
        <f t="shared" si="100"/>
        <v>0</v>
      </c>
      <c r="AB115" s="60">
        <f t="shared" si="101"/>
        <v>0</v>
      </c>
      <c r="AC115" s="59">
        <f t="shared" si="102"/>
        <v>0</v>
      </c>
      <c r="AD115" s="59">
        <f t="shared" si="103"/>
        <v>0</v>
      </c>
      <c r="AE115" s="59">
        <f t="shared" si="104"/>
        <v>0</v>
      </c>
      <c r="AF115" s="59">
        <f t="shared" si="105"/>
        <v>0</v>
      </c>
      <c r="AG115" s="59">
        <f t="shared" si="106"/>
        <v>0</v>
      </c>
      <c r="AH115" s="59">
        <f t="shared" si="107"/>
        <v>0</v>
      </c>
      <c r="AI115" s="59">
        <f t="shared" si="108"/>
        <v>0</v>
      </c>
      <c r="AJ115" s="60">
        <f t="shared" si="109"/>
        <v>0</v>
      </c>
      <c r="AK115" s="60">
        <f t="shared" si="110"/>
        <v>0</v>
      </c>
      <c r="AL115" s="60">
        <f t="shared" si="111"/>
        <v>0</v>
      </c>
      <c r="AM115" s="60">
        <f t="shared" si="112"/>
        <v>0</v>
      </c>
      <c r="AN115" s="60">
        <f t="shared" si="113"/>
        <v>0</v>
      </c>
      <c r="AO115" s="60">
        <f t="shared" si="114"/>
        <v>0</v>
      </c>
      <c r="AP115" s="60">
        <f t="shared" si="115"/>
        <v>0</v>
      </c>
      <c r="AQ115" s="27" t="s">
        <v>99</v>
      </c>
      <c r="AR115" s="25" t="s">
        <v>38</v>
      </c>
      <c r="AS115" s="25" t="s">
        <v>39</v>
      </c>
      <c r="AT115" s="29" t="s">
        <v>25</v>
      </c>
      <c r="AU115" s="2"/>
      <c r="AV115" s="61">
        <f t="shared" si="116"/>
        <v>0</v>
      </c>
      <c r="AW115" s="61">
        <f t="shared" si="117"/>
        <v>0</v>
      </c>
      <c r="AX115" s="61">
        <f t="shared" si="118"/>
        <v>0</v>
      </c>
      <c r="AY115" s="62">
        <f t="shared" si="119"/>
        <v>0</v>
      </c>
      <c r="AZ115" s="61">
        <f t="shared" si="120"/>
        <v>0</v>
      </c>
    </row>
    <row r="116" spans="1:52" ht="36">
      <c r="A116" s="1">
        <v>117</v>
      </c>
      <c r="B116" s="21" t="s">
        <v>295</v>
      </c>
      <c r="C116" s="22" t="s">
        <v>296</v>
      </c>
      <c r="D116" s="30" t="s">
        <v>82</v>
      </c>
      <c r="E116" s="31">
        <v>105</v>
      </c>
      <c r="F116" s="25" t="s">
        <v>95</v>
      </c>
      <c r="G116" s="25"/>
      <c r="H116" s="25"/>
      <c r="I116" s="25"/>
      <c r="J116" s="26" t="s">
        <v>96</v>
      </c>
      <c r="K116" s="41" t="s">
        <v>97</v>
      </c>
      <c r="L116" s="41" t="s">
        <v>35</v>
      </c>
      <c r="M116" s="28" t="s">
        <v>98</v>
      </c>
      <c r="N116" s="28"/>
      <c r="O116" s="59">
        <f t="shared" ref="O116:U116" si="162">ROUND(N116*O$3,0)</f>
        <v>0</v>
      </c>
      <c r="P116" s="59">
        <f t="shared" si="162"/>
        <v>0</v>
      </c>
      <c r="Q116" s="59">
        <f t="shared" si="162"/>
        <v>0</v>
      </c>
      <c r="R116" s="59">
        <f t="shared" si="162"/>
        <v>0</v>
      </c>
      <c r="S116" s="59">
        <f t="shared" si="162"/>
        <v>0</v>
      </c>
      <c r="T116" s="59">
        <f t="shared" si="162"/>
        <v>0</v>
      </c>
      <c r="U116" s="59">
        <f t="shared" si="162"/>
        <v>0</v>
      </c>
      <c r="V116" s="60">
        <f t="shared" si="95"/>
        <v>0</v>
      </c>
      <c r="W116" s="60">
        <f t="shared" si="96"/>
        <v>0</v>
      </c>
      <c r="X116" s="60">
        <f t="shared" si="97"/>
        <v>0</v>
      </c>
      <c r="Y116" s="60">
        <f t="shared" si="98"/>
        <v>0</v>
      </c>
      <c r="Z116" s="60">
        <f t="shared" si="99"/>
        <v>0</v>
      </c>
      <c r="AA116" s="60">
        <f t="shared" si="100"/>
        <v>0</v>
      </c>
      <c r="AB116" s="60">
        <f t="shared" si="101"/>
        <v>0</v>
      </c>
      <c r="AC116" s="59">
        <f t="shared" si="102"/>
        <v>0</v>
      </c>
      <c r="AD116" s="59">
        <f t="shared" si="103"/>
        <v>0</v>
      </c>
      <c r="AE116" s="59">
        <f t="shared" si="104"/>
        <v>0</v>
      </c>
      <c r="AF116" s="59">
        <f t="shared" si="105"/>
        <v>0</v>
      </c>
      <c r="AG116" s="59">
        <f t="shared" si="106"/>
        <v>0</v>
      </c>
      <c r="AH116" s="59">
        <f t="shared" si="107"/>
        <v>0</v>
      </c>
      <c r="AI116" s="59">
        <f t="shared" si="108"/>
        <v>0</v>
      </c>
      <c r="AJ116" s="60">
        <f t="shared" si="109"/>
        <v>0</v>
      </c>
      <c r="AK116" s="60">
        <f t="shared" si="110"/>
        <v>0</v>
      </c>
      <c r="AL116" s="60">
        <f t="shared" si="111"/>
        <v>0</v>
      </c>
      <c r="AM116" s="60">
        <f t="shared" si="112"/>
        <v>0</v>
      </c>
      <c r="AN116" s="60">
        <f t="shared" si="113"/>
        <v>0</v>
      </c>
      <c r="AO116" s="60">
        <f t="shared" si="114"/>
        <v>0</v>
      </c>
      <c r="AP116" s="60">
        <f t="shared" si="115"/>
        <v>0</v>
      </c>
      <c r="AQ116" s="27" t="s">
        <v>99</v>
      </c>
      <c r="AR116" s="25" t="s">
        <v>38</v>
      </c>
      <c r="AS116" s="25" t="s">
        <v>64</v>
      </c>
      <c r="AT116" s="29" t="s">
        <v>25</v>
      </c>
      <c r="AU116" s="2"/>
      <c r="AV116" s="61">
        <f t="shared" si="116"/>
        <v>0</v>
      </c>
      <c r="AW116" s="61">
        <f t="shared" si="117"/>
        <v>0</v>
      </c>
      <c r="AX116" s="61">
        <f t="shared" si="118"/>
        <v>0</v>
      </c>
      <c r="AY116" s="62">
        <f t="shared" si="119"/>
        <v>0</v>
      </c>
      <c r="AZ116" s="61">
        <f t="shared" si="120"/>
        <v>0</v>
      </c>
    </row>
    <row r="117" spans="1:52" ht="48">
      <c r="A117" s="1">
        <v>123</v>
      </c>
      <c r="B117" s="21" t="s">
        <v>425</v>
      </c>
      <c r="C117" s="22" t="s">
        <v>426</v>
      </c>
      <c r="D117" s="23" t="s">
        <v>47</v>
      </c>
      <c r="E117" s="31">
        <v>105</v>
      </c>
      <c r="F117" s="25" t="s">
        <v>95</v>
      </c>
      <c r="G117" s="25"/>
      <c r="H117" s="25"/>
      <c r="I117" s="25"/>
      <c r="J117" s="26" t="s">
        <v>96</v>
      </c>
      <c r="K117" s="41" t="s">
        <v>97</v>
      </c>
      <c r="L117" s="41" t="s">
        <v>35</v>
      </c>
      <c r="M117" s="28" t="s">
        <v>98</v>
      </c>
      <c r="N117" s="28"/>
      <c r="O117" s="59">
        <f t="shared" ref="O117:U117" si="163">ROUND(N117*O$3,0)</f>
        <v>0</v>
      </c>
      <c r="P117" s="59">
        <f t="shared" si="163"/>
        <v>0</v>
      </c>
      <c r="Q117" s="59">
        <f t="shared" si="163"/>
        <v>0</v>
      </c>
      <c r="R117" s="59">
        <f t="shared" si="163"/>
        <v>0</v>
      </c>
      <c r="S117" s="59">
        <f t="shared" si="163"/>
        <v>0</v>
      </c>
      <c r="T117" s="59">
        <f t="shared" si="163"/>
        <v>0</v>
      </c>
      <c r="U117" s="59">
        <f t="shared" si="163"/>
        <v>0</v>
      </c>
      <c r="V117" s="60">
        <f t="shared" si="95"/>
        <v>0</v>
      </c>
      <c r="W117" s="60">
        <f t="shared" si="96"/>
        <v>0</v>
      </c>
      <c r="X117" s="60">
        <f t="shared" si="97"/>
        <v>0</v>
      </c>
      <c r="Y117" s="60">
        <f t="shared" si="98"/>
        <v>0</v>
      </c>
      <c r="Z117" s="60">
        <f t="shared" si="99"/>
        <v>0</v>
      </c>
      <c r="AA117" s="60">
        <f t="shared" si="100"/>
        <v>0</v>
      </c>
      <c r="AB117" s="60">
        <f t="shared" si="101"/>
        <v>0</v>
      </c>
      <c r="AC117" s="59">
        <f t="shared" si="102"/>
        <v>0</v>
      </c>
      <c r="AD117" s="59">
        <f t="shared" si="103"/>
        <v>0</v>
      </c>
      <c r="AE117" s="59">
        <f t="shared" si="104"/>
        <v>0</v>
      </c>
      <c r="AF117" s="59">
        <f t="shared" si="105"/>
        <v>0</v>
      </c>
      <c r="AG117" s="59">
        <f t="shared" si="106"/>
        <v>0</v>
      </c>
      <c r="AH117" s="59">
        <f t="shared" si="107"/>
        <v>0</v>
      </c>
      <c r="AI117" s="59">
        <f t="shared" si="108"/>
        <v>0</v>
      </c>
      <c r="AJ117" s="60">
        <f t="shared" si="109"/>
        <v>0</v>
      </c>
      <c r="AK117" s="60">
        <f t="shared" si="110"/>
        <v>0</v>
      </c>
      <c r="AL117" s="60">
        <f t="shared" si="111"/>
        <v>0</v>
      </c>
      <c r="AM117" s="60">
        <f t="shared" si="112"/>
        <v>0</v>
      </c>
      <c r="AN117" s="60">
        <f t="shared" si="113"/>
        <v>0</v>
      </c>
      <c r="AO117" s="60">
        <f t="shared" si="114"/>
        <v>0</v>
      </c>
      <c r="AP117" s="60">
        <f t="shared" si="115"/>
        <v>0</v>
      </c>
      <c r="AQ117" s="27" t="s">
        <v>99</v>
      </c>
      <c r="AR117" s="25" t="s">
        <v>38</v>
      </c>
      <c r="AS117" s="25" t="s">
        <v>228</v>
      </c>
      <c r="AT117" s="29" t="s">
        <v>25</v>
      </c>
      <c r="AU117" s="2"/>
      <c r="AV117" s="61">
        <f t="shared" si="116"/>
        <v>0</v>
      </c>
      <c r="AW117" s="61">
        <f t="shared" si="117"/>
        <v>0</v>
      </c>
      <c r="AX117" s="61">
        <f t="shared" si="118"/>
        <v>0</v>
      </c>
      <c r="AY117" s="62">
        <f t="shared" si="119"/>
        <v>0</v>
      </c>
      <c r="AZ117" s="61">
        <f t="shared" si="120"/>
        <v>0</v>
      </c>
    </row>
    <row r="118" spans="1:52" ht="36">
      <c r="A118" s="1">
        <v>137</v>
      </c>
      <c r="B118" s="21" t="s">
        <v>545</v>
      </c>
      <c r="C118" s="22" t="s">
        <v>546</v>
      </c>
      <c r="D118" s="46" t="s">
        <v>146</v>
      </c>
      <c r="E118" s="31">
        <v>105</v>
      </c>
      <c r="F118" s="25" t="s">
        <v>95</v>
      </c>
      <c r="G118" s="25"/>
      <c r="H118" s="25"/>
      <c r="I118" s="25"/>
      <c r="J118" s="26" t="s">
        <v>96</v>
      </c>
      <c r="K118" s="41" t="s">
        <v>97</v>
      </c>
      <c r="L118" s="41" t="s">
        <v>35</v>
      </c>
      <c r="M118" s="28" t="s">
        <v>98</v>
      </c>
      <c r="N118" s="28"/>
      <c r="O118" s="59">
        <f t="shared" ref="O118:U118" si="164">ROUND(N118*O$3,0)</f>
        <v>0</v>
      </c>
      <c r="P118" s="59">
        <f t="shared" si="164"/>
        <v>0</v>
      </c>
      <c r="Q118" s="59">
        <f t="shared" si="164"/>
        <v>0</v>
      </c>
      <c r="R118" s="59">
        <f t="shared" si="164"/>
        <v>0</v>
      </c>
      <c r="S118" s="59">
        <f t="shared" si="164"/>
        <v>0</v>
      </c>
      <c r="T118" s="59">
        <f t="shared" si="164"/>
        <v>0</v>
      </c>
      <c r="U118" s="59">
        <f t="shared" si="164"/>
        <v>0</v>
      </c>
      <c r="V118" s="60">
        <f t="shared" si="95"/>
        <v>0</v>
      </c>
      <c r="W118" s="60">
        <f t="shared" si="96"/>
        <v>0</v>
      </c>
      <c r="X118" s="60">
        <f t="shared" si="97"/>
        <v>0</v>
      </c>
      <c r="Y118" s="60">
        <f t="shared" si="98"/>
        <v>0</v>
      </c>
      <c r="Z118" s="60">
        <f t="shared" si="99"/>
        <v>0</v>
      </c>
      <c r="AA118" s="60">
        <f t="shared" si="100"/>
        <v>0</v>
      </c>
      <c r="AB118" s="60">
        <f t="shared" si="101"/>
        <v>0</v>
      </c>
      <c r="AC118" s="59">
        <f t="shared" si="102"/>
        <v>0</v>
      </c>
      <c r="AD118" s="59">
        <f t="shared" si="103"/>
        <v>0</v>
      </c>
      <c r="AE118" s="59">
        <f t="shared" si="104"/>
        <v>0</v>
      </c>
      <c r="AF118" s="59">
        <f t="shared" si="105"/>
        <v>0</v>
      </c>
      <c r="AG118" s="59">
        <f t="shared" si="106"/>
        <v>0</v>
      </c>
      <c r="AH118" s="59">
        <f t="shared" si="107"/>
        <v>0</v>
      </c>
      <c r="AI118" s="59">
        <f t="shared" si="108"/>
        <v>0</v>
      </c>
      <c r="AJ118" s="60">
        <f t="shared" si="109"/>
        <v>0</v>
      </c>
      <c r="AK118" s="60">
        <f t="shared" si="110"/>
        <v>0</v>
      </c>
      <c r="AL118" s="60">
        <f t="shared" si="111"/>
        <v>0</v>
      </c>
      <c r="AM118" s="60">
        <f t="shared" si="112"/>
        <v>0</v>
      </c>
      <c r="AN118" s="60">
        <f t="shared" si="113"/>
        <v>0</v>
      </c>
      <c r="AO118" s="60">
        <f t="shared" si="114"/>
        <v>0</v>
      </c>
      <c r="AP118" s="60">
        <f t="shared" si="115"/>
        <v>0</v>
      </c>
      <c r="AQ118" s="27" t="s">
        <v>99</v>
      </c>
      <c r="AR118" s="25" t="s">
        <v>38</v>
      </c>
      <c r="AS118" s="25" t="s">
        <v>228</v>
      </c>
      <c r="AT118" s="29" t="s">
        <v>25</v>
      </c>
      <c r="AU118" s="2"/>
      <c r="AV118" s="61">
        <f t="shared" si="116"/>
        <v>0</v>
      </c>
      <c r="AW118" s="61">
        <f t="shared" si="117"/>
        <v>0</v>
      </c>
      <c r="AX118" s="61">
        <f t="shared" si="118"/>
        <v>0</v>
      </c>
      <c r="AY118" s="62">
        <f t="shared" si="119"/>
        <v>0</v>
      </c>
      <c r="AZ118" s="61">
        <f t="shared" si="120"/>
        <v>0</v>
      </c>
    </row>
    <row r="119" spans="1:52" ht="60">
      <c r="A119" s="1">
        <v>162</v>
      </c>
      <c r="B119" s="21" t="s">
        <v>430</v>
      </c>
      <c r="C119" s="22" t="s">
        <v>431</v>
      </c>
      <c r="D119" s="23" t="s">
        <v>16</v>
      </c>
      <c r="E119" s="31">
        <v>105</v>
      </c>
      <c r="F119" s="25" t="s">
        <v>17</v>
      </c>
      <c r="G119" s="25"/>
      <c r="H119" s="25"/>
      <c r="I119" s="25"/>
      <c r="J119" s="26" t="s">
        <v>96</v>
      </c>
      <c r="K119" s="27" t="s">
        <v>97</v>
      </c>
      <c r="L119" s="27" t="s">
        <v>35</v>
      </c>
      <c r="M119" s="28" t="s">
        <v>98</v>
      </c>
      <c r="N119" s="28"/>
      <c r="O119" s="59">
        <f t="shared" ref="O119:U119" si="165">ROUND(N119*O$3,0)</f>
        <v>0</v>
      </c>
      <c r="P119" s="59">
        <f t="shared" si="165"/>
        <v>0</v>
      </c>
      <c r="Q119" s="59">
        <f t="shared" si="165"/>
        <v>0</v>
      </c>
      <c r="R119" s="59">
        <f t="shared" si="165"/>
        <v>0</v>
      </c>
      <c r="S119" s="59">
        <f t="shared" si="165"/>
        <v>0</v>
      </c>
      <c r="T119" s="59">
        <f t="shared" si="165"/>
        <v>0</v>
      </c>
      <c r="U119" s="59">
        <f t="shared" si="165"/>
        <v>0</v>
      </c>
      <c r="V119" s="60">
        <f t="shared" si="95"/>
        <v>0</v>
      </c>
      <c r="W119" s="60">
        <f t="shared" si="96"/>
        <v>0</v>
      </c>
      <c r="X119" s="60">
        <f t="shared" si="97"/>
        <v>0</v>
      </c>
      <c r="Y119" s="60">
        <f t="shared" si="98"/>
        <v>0</v>
      </c>
      <c r="Z119" s="60">
        <f t="shared" si="99"/>
        <v>0</v>
      </c>
      <c r="AA119" s="60">
        <f t="shared" si="100"/>
        <v>0</v>
      </c>
      <c r="AB119" s="60">
        <f t="shared" si="101"/>
        <v>0</v>
      </c>
      <c r="AC119" s="59">
        <f t="shared" si="102"/>
        <v>0</v>
      </c>
      <c r="AD119" s="59">
        <f t="shared" si="103"/>
        <v>0</v>
      </c>
      <c r="AE119" s="59">
        <f t="shared" si="104"/>
        <v>0</v>
      </c>
      <c r="AF119" s="59">
        <f t="shared" si="105"/>
        <v>0</v>
      </c>
      <c r="AG119" s="59">
        <f t="shared" si="106"/>
        <v>0</v>
      </c>
      <c r="AH119" s="59">
        <f t="shared" si="107"/>
        <v>0</v>
      </c>
      <c r="AI119" s="59">
        <f t="shared" si="108"/>
        <v>0</v>
      </c>
      <c r="AJ119" s="60">
        <f t="shared" si="109"/>
        <v>0</v>
      </c>
      <c r="AK119" s="60">
        <f t="shared" si="110"/>
        <v>0</v>
      </c>
      <c r="AL119" s="60">
        <f t="shared" si="111"/>
        <v>0</v>
      </c>
      <c r="AM119" s="60">
        <f t="shared" si="112"/>
        <v>0</v>
      </c>
      <c r="AN119" s="60">
        <f t="shared" si="113"/>
        <v>0</v>
      </c>
      <c r="AO119" s="60">
        <f t="shared" si="114"/>
        <v>0</v>
      </c>
      <c r="AP119" s="60">
        <f t="shared" si="115"/>
        <v>0</v>
      </c>
      <c r="AQ119" s="25" t="s">
        <v>99</v>
      </c>
      <c r="AR119" s="25" t="s">
        <v>23</v>
      </c>
      <c r="AS119" s="25" t="s">
        <v>29</v>
      </c>
      <c r="AT119" s="29" t="s">
        <v>25</v>
      </c>
      <c r="AU119" s="2"/>
      <c r="AV119" s="61">
        <f t="shared" si="116"/>
        <v>0</v>
      </c>
      <c r="AW119" s="61">
        <f t="shared" si="117"/>
        <v>0</v>
      </c>
      <c r="AX119" s="61">
        <f t="shared" si="118"/>
        <v>0</v>
      </c>
      <c r="AY119" s="62">
        <f t="shared" si="119"/>
        <v>0</v>
      </c>
      <c r="AZ119" s="61">
        <f t="shared" si="120"/>
        <v>0</v>
      </c>
    </row>
    <row r="120" spans="1:52" ht="36">
      <c r="A120" s="1">
        <v>166</v>
      </c>
      <c r="B120" s="21" t="s">
        <v>235</v>
      </c>
      <c r="C120" s="22" t="s">
        <v>236</v>
      </c>
      <c r="D120" s="23" t="s">
        <v>47</v>
      </c>
      <c r="E120" s="31">
        <v>105</v>
      </c>
      <c r="F120" s="25" t="s">
        <v>17</v>
      </c>
      <c r="G120" s="25"/>
      <c r="H120" s="25"/>
      <c r="I120" s="25"/>
      <c r="J120" s="26" t="s">
        <v>96</v>
      </c>
      <c r="K120" s="27" t="s">
        <v>97</v>
      </c>
      <c r="L120" s="27" t="s">
        <v>35</v>
      </c>
      <c r="M120" s="28" t="s">
        <v>98</v>
      </c>
      <c r="N120" s="28"/>
      <c r="O120" s="59">
        <f t="shared" ref="O120:U120" si="166">ROUND(N120*O$3,0)</f>
        <v>0</v>
      </c>
      <c r="P120" s="59">
        <f t="shared" si="166"/>
        <v>0</v>
      </c>
      <c r="Q120" s="59">
        <f t="shared" si="166"/>
        <v>0</v>
      </c>
      <c r="R120" s="59">
        <f t="shared" si="166"/>
        <v>0</v>
      </c>
      <c r="S120" s="59">
        <f t="shared" si="166"/>
        <v>0</v>
      </c>
      <c r="T120" s="59">
        <f t="shared" si="166"/>
        <v>0</v>
      </c>
      <c r="U120" s="59">
        <f t="shared" si="166"/>
        <v>0</v>
      </c>
      <c r="V120" s="60">
        <f t="shared" si="95"/>
        <v>0</v>
      </c>
      <c r="W120" s="60">
        <f t="shared" si="96"/>
        <v>0</v>
      </c>
      <c r="X120" s="60">
        <f t="shared" si="97"/>
        <v>0</v>
      </c>
      <c r="Y120" s="60">
        <f t="shared" si="98"/>
        <v>0</v>
      </c>
      <c r="Z120" s="60">
        <f t="shared" si="99"/>
        <v>0</v>
      </c>
      <c r="AA120" s="60">
        <f t="shared" si="100"/>
        <v>0</v>
      </c>
      <c r="AB120" s="60">
        <f t="shared" si="101"/>
        <v>0</v>
      </c>
      <c r="AC120" s="59">
        <f t="shared" si="102"/>
        <v>0</v>
      </c>
      <c r="AD120" s="59">
        <f t="shared" si="103"/>
        <v>0</v>
      </c>
      <c r="AE120" s="59">
        <f t="shared" si="104"/>
        <v>0</v>
      </c>
      <c r="AF120" s="59">
        <f t="shared" si="105"/>
        <v>0</v>
      </c>
      <c r="AG120" s="59">
        <f t="shared" si="106"/>
        <v>0</v>
      </c>
      <c r="AH120" s="59">
        <f t="shared" si="107"/>
        <v>0</v>
      </c>
      <c r="AI120" s="59">
        <f t="shared" si="108"/>
        <v>0</v>
      </c>
      <c r="AJ120" s="60">
        <f t="shared" si="109"/>
        <v>0</v>
      </c>
      <c r="AK120" s="60">
        <f t="shared" si="110"/>
        <v>0</v>
      </c>
      <c r="AL120" s="60">
        <f t="shared" si="111"/>
        <v>0</v>
      </c>
      <c r="AM120" s="60">
        <f t="shared" si="112"/>
        <v>0</v>
      </c>
      <c r="AN120" s="60">
        <f t="shared" si="113"/>
        <v>0</v>
      </c>
      <c r="AO120" s="60">
        <f t="shared" si="114"/>
        <v>0</v>
      </c>
      <c r="AP120" s="60">
        <f t="shared" si="115"/>
        <v>0</v>
      </c>
      <c r="AQ120" s="27" t="s">
        <v>99</v>
      </c>
      <c r="AR120" s="25" t="s">
        <v>23</v>
      </c>
      <c r="AS120" s="25" t="s">
        <v>29</v>
      </c>
      <c r="AT120" s="29" t="s">
        <v>25</v>
      </c>
      <c r="AU120" s="2"/>
      <c r="AV120" s="61">
        <f t="shared" si="116"/>
        <v>0</v>
      </c>
      <c r="AW120" s="61">
        <f t="shared" si="117"/>
        <v>0</v>
      </c>
      <c r="AX120" s="61">
        <f t="shared" si="118"/>
        <v>0</v>
      </c>
      <c r="AY120" s="62">
        <f t="shared" si="119"/>
        <v>0</v>
      </c>
      <c r="AZ120" s="61">
        <f t="shared" si="120"/>
        <v>0</v>
      </c>
    </row>
    <row r="121" spans="1:52" ht="48">
      <c r="A121" s="1">
        <v>174</v>
      </c>
      <c r="B121" s="21" t="s">
        <v>432</v>
      </c>
      <c r="C121" s="22" t="s">
        <v>433</v>
      </c>
      <c r="D121" s="23" t="s">
        <v>16</v>
      </c>
      <c r="E121" s="31">
        <v>105</v>
      </c>
      <c r="F121" s="25" t="s">
        <v>17</v>
      </c>
      <c r="G121" s="25"/>
      <c r="H121" s="25"/>
      <c r="I121" s="25"/>
      <c r="J121" s="26" t="s">
        <v>96</v>
      </c>
      <c r="K121" s="27" t="s">
        <v>97</v>
      </c>
      <c r="L121" s="27" t="s">
        <v>35</v>
      </c>
      <c r="M121" s="28" t="s">
        <v>98</v>
      </c>
      <c r="N121" s="28"/>
      <c r="O121" s="59">
        <f t="shared" ref="O121:U121" si="167">ROUND(N121*O$3,0)</f>
        <v>0</v>
      </c>
      <c r="P121" s="59">
        <f t="shared" si="167"/>
        <v>0</v>
      </c>
      <c r="Q121" s="59">
        <f t="shared" si="167"/>
        <v>0</v>
      </c>
      <c r="R121" s="59">
        <f t="shared" si="167"/>
        <v>0</v>
      </c>
      <c r="S121" s="59">
        <f t="shared" si="167"/>
        <v>0</v>
      </c>
      <c r="T121" s="59">
        <f t="shared" si="167"/>
        <v>0</v>
      </c>
      <c r="U121" s="59">
        <f t="shared" si="167"/>
        <v>0</v>
      </c>
      <c r="V121" s="60">
        <f t="shared" si="95"/>
        <v>0</v>
      </c>
      <c r="W121" s="60">
        <f t="shared" si="96"/>
        <v>0</v>
      </c>
      <c r="X121" s="60">
        <f t="shared" si="97"/>
        <v>0</v>
      </c>
      <c r="Y121" s="60">
        <f t="shared" si="98"/>
        <v>0</v>
      </c>
      <c r="Z121" s="60">
        <f t="shared" si="99"/>
        <v>0</v>
      </c>
      <c r="AA121" s="60">
        <f t="shared" si="100"/>
        <v>0</v>
      </c>
      <c r="AB121" s="60">
        <f t="shared" si="101"/>
        <v>0</v>
      </c>
      <c r="AC121" s="59">
        <f t="shared" si="102"/>
        <v>0</v>
      </c>
      <c r="AD121" s="59">
        <f t="shared" si="103"/>
        <v>0</v>
      </c>
      <c r="AE121" s="59">
        <f t="shared" si="104"/>
        <v>0</v>
      </c>
      <c r="AF121" s="59">
        <f t="shared" si="105"/>
        <v>0</v>
      </c>
      <c r="AG121" s="59">
        <f t="shared" si="106"/>
        <v>0</v>
      </c>
      <c r="AH121" s="59">
        <f t="shared" si="107"/>
        <v>0</v>
      </c>
      <c r="AI121" s="59">
        <f t="shared" si="108"/>
        <v>0</v>
      </c>
      <c r="AJ121" s="60">
        <f t="shared" si="109"/>
        <v>0</v>
      </c>
      <c r="AK121" s="60">
        <f t="shared" si="110"/>
        <v>0</v>
      </c>
      <c r="AL121" s="60">
        <f t="shared" si="111"/>
        <v>0</v>
      </c>
      <c r="AM121" s="60">
        <f t="shared" si="112"/>
        <v>0</v>
      </c>
      <c r="AN121" s="60">
        <f t="shared" si="113"/>
        <v>0</v>
      </c>
      <c r="AO121" s="60">
        <f t="shared" si="114"/>
        <v>0</v>
      </c>
      <c r="AP121" s="60">
        <f t="shared" si="115"/>
        <v>0</v>
      </c>
      <c r="AQ121" s="27" t="s">
        <v>99</v>
      </c>
      <c r="AR121" s="25" t="s">
        <v>23</v>
      </c>
      <c r="AS121" s="25" t="s">
        <v>44</v>
      </c>
      <c r="AT121" s="29" t="s">
        <v>25</v>
      </c>
      <c r="AU121" s="2"/>
      <c r="AV121" s="61">
        <f t="shared" si="116"/>
        <v>0</v>
      </c>
      <c r="AW121" s="61">
        <f t="shared" si="117"/>
        <v>0</v>
      </c>
      <c r="AX121" s="61">
        <f t="shared" si="118"/>
        <v>0</v>
      </c>
      <c r="AY121" s="62">
        <f t="shared" si="119"/>
        <v>0</v>
      </c>
      <c r="AZ121" s="61">
        <f t="shared" si="120"/>
        <v>0</v>
      </c>
    </row>
    <row r="122" spans="1:52" ht="48">
      <c r="A122" s="1">
        <v>190</v>
      </c>
      <c r="B122" s="21" t="s">
        <v>40</v>
      </c>
      <c r="C122" s="22" t="s">
        <v>41</v>
      </c>
      <c r="D122" s="32" t="s">
        <v>42</v>
      </c>
      <c r="E122" s="31">
        <v>105</v>
      </c>
      <c r="F122" s="25" t="s">
        <v>17</v>
      </c>
      <c r="G122" s="25"/>
      <c r="H122" s="25"/>
      <c r="I122" s="25"/>
      <c r="J122" s="26" t="s">
        <v>96</v>
      </c>
      <c r="K122" s="27" t="s">
        <v>97</v>
      </c>
      <c r="L122" s="27" t="s">
        <v>35</v>
      </c>
      <c r="M122" s="28" t="s">
        <v>98</v>
      </c>
      <c r="N122" s="28"/>
      <c r="O122" s="59">
        <f t="shared" ref="O122:U122" si="168">ROUND(N122*O$3,0)</f>
        <v>0</v>
      </c>
      <c r="P122" s="59">
        <f t="shared" si="168"/>
        <v>0</v>
      </c>
      <c r="Q122" s="59">
        <f t="shared" si="168"/>
        <v>0</v>
      </c>
      <c r="R122" s="59">
        <f t="shared" si="168"/>
        <v>0</v>
      </c>
      <c r="S122" s="59">
        <f t="shared" si="168"/>
        <v>0</v>
      </c>
      <c r="T122" s="59">
        <f t="shared" si="168"/>
        <v>0</v>
      </c>
      <c r="U122" s="59">
        <f t="shared" si="168"/>
        <v>0</v>
      </c>
      <c r="V122" s="60">
        <f t="shared" si="95"/>
        <v>0</v>
      </c>
      <c r="W122" s="60">
        <f t="shared" si="96"/>
        <v>0</v>
      </c>
      <c r="X122" s="60">
        <f t="shared" si="97"/>
        <v>0</v>
      </c>
      <c r="Y122" s="60">
        <f t="shared" si="98"/>
        <v>0</v>
      </c>
      <c r="Z122" s="60">
        <f t="shared" si="99"/>
        <v>0</v>
      </c>
      <c r="AA122" s="60">
        <f t="shared" si="100"/>
        <v>0</v>
      </c>
      <c r="AB122" s="60">
        <f t="shared" si="101"/>
        <v>0</v>
      </c>
      <c r="AC122" s="59">
        <f t="shared" si="102"/>
        <v>0</v>
      </c>
      <c r="AD122" s="59">
        <f t="shared" si="103"/>
        <v>0</v>
      </c>
      <c r="AE122" s="59">
        <f t="shared" si="104"/>
        <v>0</v>
      </c>
      <c r="AF122" s="59">
        <f t="shared" si="105"/>
        <v>0</v>
      </c>
      <c r="AG122" s="59">
        <f t="shared" si="106"/>
        <v>0</v>
      </c>
      <c r="AH122" s="59">
        <f t="shared" si="107"/>
        <v>0</v>
      </c>
      <c r="AI122" s="59">
        <f t="shared" si="108"/>
        <v>0</v>
      </c>
      <c r="AJ122" s="60">
        <f t="shared" si="109"/>
        <v>0</v>
      </c>
      <c r="AK122" s="60">
        <f t="shared" si="110"/>
        <v>0</v>
      </c>
      <c r="AL122" s="60">
        <f t="shared" si="111"/>
        <v>0</v>
      </c>
      <c r="AM122" s="60">
        <f t="shared" si="112"/>
        <v>0</v>
      </c>
      <c r="AN122" s="60">
        <f t="shared" si="113"/>
        <v>0</v>
      </c>
      <c r="AO122" s="60">
        <f t="shared" si="114"/>
        <v>0</v>
      </c>
      <c r="AP122" s="60">
        <f t="shared" si="115"/>
        <v>0</v>
      </c>
      <c r="AQ122" s="27" t="s">
        <v>99</v>
      </c>
      <c r="AR122" s="25" t="s">
        <v>23</v>
      </c>
      <c r="AS122" s="25" t="s">
        <v>44</v>
      </c>
      <c r="AT122" s="29" t="s">
        <v>25</v>
      </c>
      <c r="AU122" s="2"/>
      <c r="AV122" s="61">
        <f t="shared" si="116"/>
        <v>0</v>
      </c>
      <c r="AW122" s="61">
        <f t="shared" si="117"/>
        <v>0</v>
      </c>
      <c r="AX122" s="61">
        <f t="shared" si="118"/>
        <v>0</v>
      </c>
      <c r="AY122" s="62">
        <f t="shared" si="119"/>
        <v>0</v>
      </c>
      <c r="AZ122" s="61">
        <f t="shared" si="120"/>
        <v>0</v>
      </c>
    </row>
    <row r="123" spans="1:52" ht="24">
      <c r="A123" s="1">
        <v>198</v>
      </c>
      <c r="B123" s="21" t="s">
        <v>240</v>
      </c>
      <c r="C123" s="22" t="s">
        <v>241</v>
      </c>
      <c r="D123" s="46" t="s">
        <v>242</v>
      </c>
      <c r="E123" s="31">
        <v>105</v>
      </c>
      <c r="F123" s="25" t="s">
        <v>17</v>
      </c>
      <c r="G123" s="25"/>
      <c r="H123" s="25"/>
      <c r="I123" s="25"/>
      <c r="J123" s="26" t="s">
        <v>96</v>
      </c>
      <c r="K123" s="27" t="s">
        <v>97</v>
      </c>
      <c r="L123" s="27" t="s">
        <v>35</v>
      </c>
      <c r="M123" s="28" t="s">
        <v>244</v>
      </c>
      <c r="N123" s="28"/>
      <c r="O123" s="59">
        <f t="shared" ref="O123:U123" si="169">ROUND(N123*O$3,0)</f>
        <v>0</v>
      </c>
      <c r="P123" s="59">
        <f t="shared" si="169"/>
        <v>0</v>
      </c>
      <c r="Q123" s="59">
        <f t="shared" si="169"/>
        <v>0</v>
      </c>
      <c r="R123" s="59">
        <f t="shared" si="169"/>
        <v>0</v>
      </c>
      <c r="S123" s="59">
        <f t="shared" si="169"/>
        <v>0</v>
      </c>
      <c r="T123" s="59">
        <f t="shared" si="169"/>
        <v>0</v>
      </c>
      <c r="U123" s="59">
        <f t="shared" si="169"/>
        <v>0</v>
      </c>
      <c r="V123" s="60">
        <f t="shared" si="95"/>
        <v>0</v>
      </c>
      <c r="W123" s="60">
        <f t="shared" si="96"/>
        <v>0</v>
      </c>
      <c r="X123" s="60">
        <f t="shared" si="97"/>
        <v>0</v>
      </c>
      <c r="Y123" s="60">
        <f t="shared" si="98"/>
        <v>0</v>
      </c>
      <c r="Z123" s="60">
        <f t="shared" si="99"/>
        <v>0</v>
      </c>
      <c r="AA123" s="60">
        <f t="shared" si="100"/>
        <v>0</v>
      </c>
      <c r="AB123" s="60">
        <f t="shared" si="101"/>
        <v>0</v>
      </c>
      <c r="AC123" s="59">
        <f t="shared" si="102"/>
        <v>0</v>
      </c>
      <c r="AD123" s="59">
        <f t="shared" si="103"/>
        <v>0</v>
      </c>
      <c r="AE123" s="59">
        <f t="shared" si="104"/>
        <v>0</v>
      </c>
      <c r="AF123" s="59">
        <f t="shared" si="105"/>
        <v>0</v>
      </c>
      <c r="AG123" s="59">
        <f t="shared" si="106"/>
        <v>0</v>
      </c>
      <c r="AH123" s="59">
        <f t="shared" si="107"/>
        <v>0</v>
      </c>
      <c r="AI123" s="59">
        <f t="shared" si="108"/>
        <v>0</v>
      </c>
      <c r="AJ123" s="60">
        <f t="shared" si="109"/>
        <v>0</v>
      </c>
      <c r="AK123" s="60">
        <f t="shared" si="110"/>
        <v>0</v>
      </c>
      <c r="AL123" s="60">
        <f t="shared" si="111"/>
        <v>0</v>
      </c>
      <c r="AM123" s="60">
        <f t="shared" si="112"/>
        <v>0</v>
      </c>
      <c r="AN123" s="60">
        <f t="shared" si="113"/>
        <v>0</v>
      </c>
      <c r="AO123" s="60">
        <f t="shared" si="114"/>
        <v>0</v>
      </c>
      <c r="AP123" s="60">
        <f t="shared" si="115"/>
        <v>0</v>
      </c>
      <c r="AQ123" s="27" t="s">
        <v>99</v>
      </c>
      <c r="AR123" s="25" t="s">
        <v>23</v>
      </c>
      <c r="AS123" s="25" t="s">
        <v>25</v>
      </c>
      <c r="AT123" s="29" t="s">
        <v>25</v>
      </c>
      <c r="AU123" s="2"/>
      <c r="AV123" s="61">
        <f t="shared" si="116"/>
        <v>0</v>
      </c>
      <c r="AW123" s="61">
        <f t="shared" si="117"/>
        <v>0</v>
      </c>
      <c r="AX123" s="61">
        <f t="shared" si="118"/>
        <v>0</v>
      </c>
      <c r="AY123" s="62">
        <f t="shared" si="119"/>
        <v>0</v>
      </c>
      <c r="AZ123" s="61">
        <f t="shared" si="120"/>
        <v>0</v>
      </c>
    </row>
    <row r="124" spans="1:52" ht="36">
      <c r="A124" s="1">
        <v>239</v>
      </c>
      <c r="B124" s="21" t="s">
        <v>438</v>
      </c>
      <c r="C124" s="22" t="s">
        <v>439</v>
      </c>
      <c r="D124" s="23" t="s">
        <v>47</v>
      </c>
      <c r="E124" s="31">
        <v>105</v>
      </c>
      <c r="F124" s="25" t="s">
        <v>17</v>
      </c>
      <c r="G124" s="25"/>
      <c r="H124" s="25"/>
      <c r="I124" s="25"/>
      <c r="J124" s="26" t="s">
        <v>96</v>
      </c>
      <c r="K124" s="27" t="s">
        <v>97</v>
      </c>
      <c r="L124" s="27" t="s">
        <v>35</v>
      </c>
      <c r="M124" s="28" t="s">
        <v>98</v>
      </c>
      <c r="N124" s="28"/>
      <c r="O124" s="59">
        <f t="shared" ref="O124:U124" si="170">ROUND(N124*O$3,0)</f>
        <v>0</v>
      </c>
      <c r="P124" s="59">
        <f t="shared" si="170"/>
        <v>0</v>
      </c>
      <c r="Q124" s="59">
        <f t="shared" si="170"/>
        <v>0</v>
      </c>
      <c r="R124" s="59">
        <f t="shared" si="170"/>
        <v>0</v>
      </c>
      <c r="S124" s="59">
        <f t="shared" si="170"/>
        <v>0</v>
      </c>
      <c r="T124" s="59">
        <f t="shared" si="170"/>
        <v>0</v>
      </c>
      <c r="U124" s="59">
        <f t="shared" si="170"/>
        <v>0</v>
      </c>
      <c r="V124" s="60">
        <f t="shared" si="95"/>
        <v>0</v>
      </c>
      <c r="W124" s="60">
        <f t="shared" si="96"/>
        <v>0</v>
      </c>
      <c r="X124" s="60">
        <f t="shared" si="97"/>
        <v>0</v>
      </c>
      <c r="Y124" s="60">
        <f t="shared" si="98"/>
        <v>0</v>
      </c>
      <c r="Z124" s="60">
        <f t="shared" si="99"/>
        <v>0</v>
      </c>
      <c r="AA124" s="60">
        <f t="shared" si="100"/>
        <v>0</v>
      </c>
      <c r="AB124" s="60">
        <f t="shared" si="101"/>
        <v>0</v>
      </c>
      <c r="AC124" s="59">
        <f t="shared" si="102"/>
        <v>0</v>
      </c>
      <c r="AD124" s="59">
        <f t="shared" si="103"/>
        <v>0</v>
      </c>
      <c r="AE124" s="59">
        <f t="shared" si="104"/>
        <v>0</v>
      </c>
      <c r="AF124" s="59">
        <f t="shared" si="105"/>
        <v>0</v>
      </c>
      <c r="AG124" s="59">
        <f t="shared" si="106"/>
        <v>0</v>
      </c>
      <c r="AH124" s="59">
        <f t="shared" si="107"/>
        <v>0</v>
      </c>
      <c r="AI124" s="59">
        <f t="shared" si="108"/>
        <v>0</v>
      </c>
      <c r="AJ124" s="60">
        <f t="shared" si="109"/>
        <v>0</v>
      </c>
      <c r="AK124" s="60">
        <f t="shared" si="110"/>
        <v>0</v>
      </c>
      <c r="AL124" s="60">
        <f t="shared" si="111"/>
        <v>0</v>
      </c>
      <c r="AM124" s="60">
        <f t="shared" si="112"/>
        <v>0</v>
      </c>
      <c r="AN124" s="60">
        <f t="shared" si="113"/>
        <v>0</v>
      </c>
      <c r="AO124" s="60">
        <f t="shared" si="114"/>
        <v>0</v>
      </c>
      <c r="AP124" s="60">
        <f t="shared" si="115"/>
        <v>0</v>
      </c>
      <c r="AQ124" s="27" t="s">
        <v>99</v>
      </c>
      <c r="AR124" s="25" t="s">
        <v>23</v>
      </c>
      <c r="AS124" s="25" t="s">
        <v>24</v>
      </c>
      <c r="AT124" s="29" t="s">
        <v>25</v>
      </c>
      <c r="AU124" s="2"/>
      <c r="AV124" s="61">
        <f t="shared" si="116"/>
        <v>0</v>
      </c>
      <c r="AW124" s="61">
        <f t="shared" si="117"/>
        <v>0</v>
      </c>
      <c r="AX124" s="61">
        <f t="shared" si="118"/>
        <v>0</v>
      </c>
      <c r="AY124" s="62">
        <f t="shared" si="119"/>
        <v>0</v>
      </c>
      <c r="AZ124" s="61">
        <f t="shared" si="120"/>
        <v>0</v>
      </c>
    </row>
    <row r="125" spans="1:52" ht="36">
      <c r="A125" s="1">
        <v>263</v>
      </c>
      <c r="B125" s="21" t="s">
        <v>598</v>
      </c>
      <c r="C125" s="22" t="s">
        <v>599</v>
      </c>
      <c r="D125" s="30" t="s">
        <v>331</v>
      </c>
      <c r="E125" s="31">
        <v>105</v>
      </c>
      <c r="F125" s="25" t="s">
        <v>17</v>
      </c>
      <c r="G125" s="25"/>
      <c r="H125" s="25"/>
      <c r="I125" s="25"/>
      <c r="J125" s="26" t="s">
        <v>96</v>
      </c>
      <c r="K125" s="27" t="s">
        <v>97</v>
      </c>
      <c r="L125" s="27" t="s">
        <v>35</v>
      </c>
      <c r="M125" s="28" t="s">
        <v>98</v>
      </c>
      <c r="N125" s="28"/>
      <c r="O125" s="59">
        <f t="shared" ref="O125:U125" si="171">ROUND(N125*O$3,0)</f>
        <v>0</v>
      </c>
      <c r="P125" s="59">
        <f t="shared" si="171"/>
        <v>0</v>
      </c>
      <c r="Q125" s="59">
        <f t="shared" si="171"/>
        <v>0</v>
      </c>
      <c r="R125" s="59">
        <f t="shared" si="171"/>
        <v>0</v>
      </c>
      <c r="S125" s="59">
        <f t="shared" si="171"/>
        <v>0</v>
      </c>
      <c r="T125" s="59">
        <f t="shared" si="171"/>
        <v>0</v>
      </c>
      <c r="U125" s="59">
        <f t="shared" si="171"/>
        <v>0</v>
      </c>
      <c r="V125" s="60">
        <f t="shared" si="95"/>
        <v>0</v>
      </c>
      <c r="W125" s="60">
        <f t="shared" si="96"/>
        <v>0</v>
      </c>
      <c r="X125" s="60">
        <f t="shared" si="97"/>
        <v>0</v>
      </c>
      <c r="Y125" s="60">
        <f t="shared" si="98"/>
        <v>0</v>
      </c>
      <c r="Z125" s="60">
        <f t="shared" si="99"/>
        <v>0</v>
      </c>
      <c r="AA125" s="60">
        <f t="shared" si="100"/>
        <v>0</v>
      </c>
      <c r="AB125" s="60">
        <f t="shared" si="101"/>
        <v>0</v>
      </c>
      <c r="AC125" s="59">
        <f t="shared" si="102"/>
        <v>0</v>
      </c>
      <c r="AD125" s="59">
        <f t="shared" si="103"/>
        <v>0</v>
      </c>
      <c r="AE125" s="59">
        <f t="shared" si="104"/>
        <v>0</v>
      </c>
      <c r="AF125" s="59">
        <f t="shared" si="105"/>
        <v>0</v>
      </c>
      <c r="AG125" s="59">
        <f t="shared" si="106"/>
        <v>0</v>
      </c>
      <c r="AH125" s="59">
        <f t="shared" si="107"/>
        <v>0</v>
      </c>
      <c r="AI125" s="59">
        <f t="shared" si="108"/>
        <v>0</v>
      </c>
      <c r="AJ125" s="60">
        <f t="shared" si="109"/>
        <v>0</v>
      </c>
      <c r="AK125" s="60">
        <f t="shared" si="110"/>
        <v>0</v>
      </c>
      <c r="AL125" s="60">
        <f t="shared" si="111"/>
        <v>0</v>
      </c>
      <c r="AM125" s="60">
        <f t="shared" si="112"/>
        <v>0</v>
      </c>
      <c r="AN125" s="60">
        <f t="shared" si="113"/>
        <v>0</v>
      </c>
      <c r="AO125" s="60">
        <f t="shared" si="114"/>
        <v>0</v>
      </c>
      <c r="AP125" s="60">
        <f t="shared" si="115"/>
        <v>0</v>
      </c>
      <c r="AQ125" s="27" t="s">
        <v>99</v>
      </c>
      <c r="AR125" s="25" t="s">
        <v>23</v>
      </c>
      <c r="AS125" s="25" t="s">
        <v>318</v>
      </c>
      <c r="AT125" s="29" t="s">
        <v>52</v>
      </c>
      <c r="AU125" s="2"/>
      <c r="AV125" s="61">
        <f t="shared" si="116"/>
        <v>0</v>
      </c>
      <c r="AW125" s="61">
        <f t="shared" si="117"/>
        <v>0</v>
      </c>
      <c r="AX125" s="61">
        <f t="shared" si="118"/>
        <v>0</v>
      </c>
      <c r="AY125" s="62">
        <f t="shared" si="119"/>
        <v>0</v>
      </c>
      <c r="AZ125" s="61">
        <f t="shared" si="120"/>
        <v>0</v>
      </c>
    </row>
    <row r="126" spans="1:52" ht="36">
      <c r="A126" s="1">
        <v>344</v>
      </c>
      <c r="B126" s="21" t="s">
        <v>634</v>
      </c>
      <c r="C126" s="22" t="s">
        <v>635</v>
      </c>
      <c r="D126" s="46" t="s">
        <v>146</v>
      </c>
      <c r="E126" s="31">
        <v>105</v>
      </c>
      <c r="F126" s="25" t="s">
        <v>17</v>
      </c>
      <c r="G126" s="25"/>
      <c r="H126" s="25"/>
      <c r="I126" s="25"/>
      <c r="J126" s="26" t="s">
        <v>96</v>
      </c>
      <c r="K126" s="27" t="s">
        <v>97</v>
      </c>
      <c r="L126" s="27" t="s">
        <v>35</v>
      </c>
      <c r="M126" s="28" t="s">
        <v>98</v>
      </c>
      <c r="N126" s="28"/>
      <c r="O126" s="59">
        <f t="shared" ref="O126:U126" si="172">ROUND(N126*O$3,0)</f>
        <v>0</v>
      </c>
      <c r="P126" s="59">
        <f t="shared" si="172"/>
        <v>0</v>
      </c>
      <c r="Q126" s="59">
        <f t="shared" si="172"/>
        <v>0</v>
      </c>
      <c r="R126" s="59">
        <f t="shared" si="172"/>
        <v>0</v>
      </c>
      <c r="S126" s="59">
        <f t="shared" si="172"/>
        <v>0</v>
      </c>
      <c r="T126" s="59">
        <f t="shared" si="172"/>
        <v>0</v>
      </c>
      <c r="U126" s="59">
        <f t="shared" si="172"/>
        <v>0</v>
      </c>
      <c r="V126" s="60">
        <f t="shared" si="95"/>
        <v>0</v>
      </c>
      <c r="W126" s="60">
        <f t="shared" si="96"/>
        <v>0</v>
      </c>
      <c r="X126" s="60">
        <f t="shared" si="97"/>
        <v>0</v>
      </c>
      <c r="Y126" s="60">
        <f t="shared" si="98"/>
        <v>0</v>
      </c>
      <c r="Z126" s="60">
        <f t="shared" si="99"/>
        <v>0</v>
      </c>
      <c r="AA126" s="60">
        <f t="shared" si="100"/>
        <v>0</v>
      </c>
      <c r="AB126" s="60">
        <f t="shared" si="101"/>
        <v>0</v>
      </c>
      <c r="AC126" s="59">
        <f t="shared" si="102"/>
        <v>0</v>
      </c>
      <c r="AD126" s="59">
        <f t="shared" si="103"/>
        <v>0</v>
      </c>
      <c r="AE126" s="59">
        <f t="shared" si="104"/>
        <v>0</v>
      </c>
      <c r="AF126" s="59">
        <f t="shared" si="105"/>
        <v>0</v>
      </c>
      <c r="AG126" s="59">
        <f t="shared" si="106"/>
        <v>0</v>
      </c>
      <c r="AH126" s="59">
        <f t="shared" si="107"/>
        <v>0</v>
      </c>
      <c r="AI126" s="59">
        <f t="shared" si="108"/>
        <v>0</v>
      </c>
      <c r="AJ126" s="60">
        <f t="shared" si="109"/>
        <v>0</v>
      </c>
      <c r="AK126" s="60">
        <f t="shared" si="110"/>
        <v>0</v>
      </c>
      <c r="AL126" s="60">
        <f t="shared" si="111"/>
        <v>0</v>
      </c>
      <c r="AM126" s="60">
        <f t="shared" si="112"/>
        <v>0</v>
      </c>
      <c r="AN126" s="60">
        <f t="shared" si="113"/>
        <v>0</v>
      </c>
      <c r="AO126" s="60">
        <f t="shared" si="114"/>
        <v>0</v>
      </c>
      <c r="AP126" s="60">
        <f t="shared" si="115"/>
        <v>0</v>
      </c>
      <c r="AQ126" s="25" t="s">
        <v>99</v>
      </c>
      <c r="AR126" s="25" t="s">
        <v>38</v>
      </c>
      <c r="AS126" s="25" t="s">
        <v>215</v>
      </c>
      <c r="AT126" s="29" t="s">
        <v>25</v>
      </c>
      <c r="AU126" s="2"/>
      <c r="AV126" s="61">
        <f t="shared" si="116"/>
        <v>0</v>
      </c>
      <c r="AW126" s="61">
        <f t="shared" si="117"/>
        <v>0</v>
      </c>
      <c r="AX126" s="61">
        <f t="shared" si="118"/>
        <v>0</v>
      </c>
      <c r="AY126" s="62">
        <f t="shared" si="119"/>
        <v>0</v>
      </c>
      <c r="AZ126" s="61">
        <f t="shared" si="120"/>
        <v>0</v>
      </c>
    </row>
    <row r="127" spans="1:52" ht="48">
      <c r="A127" s="1">
        <v>385</v>
      </c>
      <c r="B127" s="21" t="s">
        <v>450</v>
      </c>
      <c r="C127" s="22" t="s">
        <v>451</v>
      </c>
      <c r="D127" s="35" t="s">
        <v>42</v>
      </c>
      <c r="E127" s="31">
        <v>105</v>
      </c>
      <c r="F127" s="25" t="s">
        <v>17</v>
      </c>
      <c r="G127" s="25"/>
      <c r="H127" s="25"/>
      <c r="I127" s="25"/>
      <c r="J127" s="26" t="s">
        <v>96</v>
      </c>
      <c r="K127" s="27" t="s">
        <v>97</v>
      </c>
      <c r="L127" s="27" t="s">
        <v>35</v>
      </c>
      <c r="M127" s="28" t="s">
        <v>98</v>
      </c>
      <c r="N127" s="28"/>
      <c r="O127" s="59">
        <f t="shared" ref="O127:U127" si="173">ROUND(N127*O$3,0)</f>
        <v>0</v>
      </c>
      <c r="P127" s="59">
        <f t="shared" si="173"/>
        <v>0</v>
      </c>
      <c r="Q127" s="59">
        <f t="shared" si="173"/>
        <v>0</v>
      </c>
      <c r="R127" s="59">
        <f t="shared" si="173"/>
        <v>0</v>
      </c>
      <c r="S127" s="59">
        <f t="shared" si="173"/>
        <v>0</v>
      </c>
      <c r="T127" s="59">
        <f t="shared" si="173"/>
        <v>0</v>
      </c>
      <c r="U127" s="59">
        <f t="shared" si="173"/>
        <v>0</v>
      </c>
      <c r="V127" s="60">
        <f t="shared" si="95"/>
        <v>0</v>
      </c>
      <c r="W127" s="60">
        <f t="shared" si="96"/>
        <v>0</v>
      </c>
      <c r="X127" s="60">
        <f t="shared" si="97"/>
        <v>0</v>
      </c>
      <c r="Y127" s="60">
        <f t="shared" si="98"/>
        <v>0</v>
      </c>
      <c r="Z127" s="60">
        <f t="shared" si="99"/>
        <v>0</v>
      </c>
      <c r="AA127" s="60">
        <f t="shared" si="100"/>
        <v>0</v>
      </c>
      <c r="AB127" s="60">
        <f t="shared" si="101"/>
        <v>0</v>
      </c>
      <c r="AC127" s="59">
        <f t="shared" si="102"/>
        <v>0</v>
      </c>
      <c r="AD127" s="59">
        <f t="shared" si="103"/>
        <v>0</v>
      </c>
      <c r="AE127" s="59">
        <f t="shared" si="104"/>
        <v>0</v>
      </c>
      <c r="AF127" s="59">
        <f t="shared" si="105"/>
        <v>0</v>
      </c>
      <c r="AG127" s="59">
        <f t="shared" si="106"/>
        <v>0</v>
      </c>
      <c r="AH127" s="59">
        <f t="shared" si="107"/>
        <v>0</v>
      </c>
      <c r="AI127" s="59">
        <f t="shared" si="108"/>
        <v>0</v>
      </c>
      <c r="AJ127" s="60">
        <f t="shared" si="109"/>
        <v>0</v>
      </c>
      <c r="AK127" s="60">
        <f t="shared" si="110"/>
        <v>0</v>
      </c>
      <c r="AL127" s="60">
        <f t="shared" si="111"/>
        <v>0</v>
      </c>
      <c r="AM127" s="60">
        <f t="shared" si="112"/>
        <v>0</v>
      </c>
      <c r="AN127" s="60">
        <f t="shared" si="113"/>
        <v>0</v>
      </c>
      <c r="AO127" s="60">
        <f t="shared" si="114"/>
        <v>0</v>
      </c>
      <c r="AP127" s="60">
        <f t="shared" si="115"/>
        <v>0</v>
      </c>
      <c r="AQ127" s="27" t="s">
        <v>99</v>
      </c>
      <c r="AR127" s="25" t="s">
        <v>23</v>
      </c>
      <c r="AS127" s="25" t="s">
        <v>52</v>
      </c>
      <c r="AT127" s="29" t="s">
        <v>52</v>
      </c>
      <c r="AU127" s="2"/>
      <c r="AV127" s="61">
        <f t="shared" si="116"/>
        <v>0</v>
      </c>
      <c r="AW127" s="61">
        <f t="shared" si="117"/>
        <v>0</v>
      </c>
      <c r="AX127" s="61">
        <f t="shared" si="118"/>
        <v>0</v>
      </c>
      <c r="AY127" s="62">
        <f t="shared" si="119"/>
        <v>0</v>
      </c>
      <c r="AZ127" s="61">
        <f t="shared" si="120"/>
        <v>0</v>
      </c>
    </row>
    <row r="128" spans="1:52" ht="48">
      <c r="A128" s="1">
        <v>393</v>
      </c>
      <c r="B128" s="21" t="s">
        <v>458</v>
      </c>
      <c r="C128" s="22" t="s">
        <v>459</v>
      </c>
      <c r="D128" s="23" t="s">
        <v>47</v>
      </c>
      <c r="E128" s="31">
        <v>105</v>
      </c>
      <c r="F128" s="25" t="s">
        <v>17</v>
      </c>
      <c r="G128" s="25"/>
      <c r="H128" s="25"/>
      <c r="I128" s="25"/>
      <c r="J128" s="26" t="s">
        <v>96</v>
      </c>
      <c r="K128" s="27" t="s">
        <v>97</v>
      </c>
      <c r="L128" s="27" t="s">
        <v>35</v>
      </c>
      <c r="M128" s="28" t="s">
        <v>98</v>
      </c>
      <c r="N128" s="28"/>
      <c r="O128" s="59">
        <f t="shared" ref="O128:U128" si="174">ROUND(N128*O$3,0)</f>
        <v>0</v>
      </c>
      <c r="P128" s="59">
        <f t="shared" si="174"/>
        <v>0</v>
      </c>
      <c r="Q128" s="59">
        <f t="shared" si="174"/>
        <v>0</v>
      </c>
      <c r="R128" s="59">
        <f t="shared" si="174"/>
        <v>0</v>
      </c>
      <c r="S128" s="59">
        <f t="shared" si="174"/>
        <v>0</v>
      </c>
      <c r="T128" s="59">
        <f t="shared" si="174"/>
        <v>0</v>
      </c>
      <c r="U128" s="59">
        <f t="shared" si="174"/>
        <v>0</v>
      </c>
      <c r="V128" s="60">
        <f t="shared" si="95"/>
        <v>0</v>
      </c>
      <c r="W128" s="60">
        <f t="shared" si="96"/>
        <v>0</v>
      </c>
      <c r="X128" s="60">
        <f t="shared" si="97"/>
        <v>0</v>
      </c>
      <c r="Y128" s="60">
        <f t="shared" si="98"/>
        <v>0</v>
      </c>
      <c r="Z128" s="60">
        <f t="shared" si="99"/>
        <v>0</v>
      </c>
      <c r="AA128" s="60">
        <f t="shared" si="100"/>
        <v>0</v>
      </c>
      <c r="AB128" s="60">
        <f t="shared" si="101"/>
        <v>0</v>
      </c>
      <c r="AC128" s="59">
        <f t="shared" si="102"/>
        <v>0</v>
      </c>
      <c r="AD128" s="59">
        <f t="shared" si="103"/>
        <v>0</v>
      </c>
      <c r="AE128" s="59">
        <f t="shared" si="104"/>
        <v>0</v>
      </c>
      <c r="AF128" s="59">
        <f t="shared" si="105"/>
        <v>0</v>
      </c>
      <c r="AG128" s="59">
        <f t="shared" si="106"/>
        <v>0</v>
      </c>
      <c r="AH128" s="59">
        <f t="shared" si="107"/>
        <v>0</v>
      </c>
      <c r="AI128" s="59">
        <f t="shared" si="108"/>
        <v>0</v>
      </c>
      <c r="AJ128" s="60">
        <f t="shared" si="109"/>
        <v>0</v>
      </c>
      <c r="AK128" s="60">
        <f t="shared" si="110"/>
        <v>0</v>
      </c>
      <c r="AL128" s="60">
        <f t="shared" si="111"/>
        <v>0</v>
      </c>
      <c r="AM128" s="60">
        <f t="shared" si="112"/>
        <v>0</v>
      </c>
      <c r="AN128" s="60">
        <f t="shared" si="113"/>
        <v>0</v>
      </c>
      <c r="AO128" s="60">
        <f t="shared" si="114"/>
        <v>0</v>
      </c>
      <c r="AP128" s="60">
        <f t="shared" si="115"/>
        <v>0</v>
      </c>
      <c r="AQ128" s="27" t="s">
        <v>99</v>
      </c>
      <c r="AR128" s="25" t="s">
        <v>23</v>
      </c>
      <c r="AS128" s="25" t="s">
        <v>52</v>
      </c>
      <c r="AT128" s="29" t="s">
        <v>52</v>
      </c>
      <c r="AU128" s="2"/>
      <c r="AV128" s="61">
        <f t="shared" si="116"/>
        <v>0</v>
      </c>
      <c r="AW128" s="61">
        <f t="shared" si="117"/>
        <v>0</v>
      </c>
      <c r="AX128" s="61">
        <f t="shared" si="118"/>
        <v>0</v>
      </c>
      <c r="AY128" s="62">
        <f t="shared" si="119"/>
        <v>0</v>
      </c>
      <c r="AZ128" s="61">
        <f t="shared" si="120"/>
        <v>0</v>
      </c>
    </row>
    <row r="129" spans="1:52" ht="48">
      <c r="A129" s="1">
        <v>396</v>
      </c>
      <c r="B129" s="21" t="s">
        <v>460</v>
      </c>
      <c r="C129" s="22" t="s">
        <v>461</v>
      </c>
      <c r="D129" s="35" t="s">
        <v>207</v>
      </c>
      <c r="E129" s="24">
        <v>105</v>
      </c>
      <c r="F129" s="25" t="s">
        <v>17</v>
      </c>
      <c r="G129" s="25"/>
      <c r="H129" s="25"/>
      <c r="I129" s="25"/>
      <c r="J129" s="26" t="s">
        <v>96</v>
      </c>
      <c r="K129" s="27" t="s">
        <v>97</v>
      </c>
      <c r="L129" s="27" t="s">
        <v>35</v>
      </c>
      <c r="M129" s="28" t="s">
        <v>98</v>
      </c>
      <c r="N129" s="28"/>
      <c r="O129" s="59">
        <f t="shared" ref="O129:U129" si="175">ROUND(N129*O$3,0)</f>
        <v>0</v>
      </c>
      <c r="P129" s="59">
        <f t="shared" si="175"/>
        <v>0</v>
      </c>
      <c r="Q129" s="59">
        <f t="shared" si="175"/>
        <v>0</v>
      </c>
      <c r="R129" s="59">
        <f t="shared" si="175"/>
        <v>0</v>
      </c>
      <c r="S129" s="59">
        <f t="shared" si="175"/>
        <v>0</v>
      </c>
      <c r="T129" s="59">
        <f t="shared" si="175"/>
        <v>0</v>
      </c>
      <c r="U129" s="59">
        <f t="shared" si="175"/>
        <v>0</v>
      </c>
      <c r="V129" s="60">
        <f t="shared" si="95"/>
        <v>0</v>
      </c>
      <c r="W129" s="60">
        <f t="shared" si="96"/>
        <v>0</v>
      </c>
      <c r="X129" s="60">
        <f t="shared" si="97"/>
        <v>0</v>
      </c>
      <c r="Y129" s="60">
        <f t="shared" si="98"/>
        <v>0</v>
      </c>
      <c r="Z129" s="60">
        <f t="shared" si="99"/>
        <v>0</v>
      </c>
      <c r="AA129" s="60">
        <f t="shared" si="100"/>
        <v>0</v>
      </c>
      <c r="AB129" s="60">
        <f t="shared" si="101"/>
        <v>0</v>
      </c>
      <c r="AC129" s="59">
        <f t="shared" si="102"/>
        <v>0</v>
      </c>
      <c r="AD129" s="59">
        <f t="shared" si="103"/>
        <v>0</v>
      </c>
      <c r="AE129" s="59">
        <f t="shared" si="104"/>
        <v>0</v>
      </c>
      <c r="AF129" s="59">
        <f t="shared" si="105"/>
        <v>0</v>
      </c>
      <c r="AG129" s="59">
        <f t="shared" si="106"/>
        <v>0</v>
      </c>
      <c r="AH129" s="59">
        <f t="shared" si="107"/>
        <v>0</v>
      </c>
      <c r="AI129" s="59">
        <f t="shared" si="108"/>
        <v>0</v>
      </c>
      <c r="AJ129" s="60">
        <f t="shared" si="109"/>
        <v>0</v>
      </c>
      <c r="AK129" s="60">
        <f t="shared" si="110"/>
        <v>0</v>
      </c>
      <c r="AL129" s="60">
        <f t="shared" si="111"/>
        <v>0</v>
      </c>
      <c r="AM129" s="60">
        <f t="shared" si="112"/>
        <v>0</v>
      </c>
      <c r="AN129" s="60">
        <f t="shared" si="113"/>
        <v>0</v>
      </c>
      <c r="AO129" s="60">
        <f t="shared" si="114"/>
        <v>0</v>
      </c>
      <c r="AP129" s="60">
        <f t="shared" si="115"/>
        <v>0</v>
      </c>
      <c r="AQ129" s="25" t="s">
        <v>99</v>
      </c>
      <c r="AR129" s="25" t="s">
        <v>23</v>
      </c>
      <c r="AS129" s="25" t="s">
        <v>462</v>
      </c>
      <c r="AT129" s="29" t="s">
        <v>52</v>
      </c>
      <c r="AU129" s="2"/>
      <c r="AV129" s="61">
        <f t="shared" si="116"/>
        <v>0</v>
      </c>
      <c r="AW129" s="61">
        <f t="shared" si="117"/>
        <v>0</v>
      </c>
      <c r="AX129" s="61">
        <f t="shared" si="118"/>
        <v>0</v>
      </c>
      <c r="AY129" s="62">
        <f t="shared" si="119"/>
        <v>0</v>
      </c>
      <c r="AZ129" s="61">
        <f t="shared" si="120"/>
        <v>0</v>
      </c>
    </row>
    <row r="130" spans="1:52" ht="48">
      <c r="A130" s="1">
        <v>424</v>
      </c>
      <c r="B130" s="21" t="s">
        <v>655</v>
      </c>
      <c r="C130" s="22" t="s">
        <v>656</v>
      </c>
      <c r="D130" s="30" t="s">
        <v>82</v>
      </c>
      <c r="E130" s="31">
        <v>105</v>
      </c>
      <c r="F130" s="25" t="s">
        <v>17</v>
      </c>
      <c r="G130" s="25"/>
      <c r="H130" s="25"/>
      <c r="I130" s="25"/>
      <c r="J130" s="26" t="s">
        <v>96</v>
      </c>
      <c r="K130" s="27" t="s">
        <v>97</v>
      </c>
      <c r="L130" s="27" t="s">
        <v>35</v>
      </c>
      <c r="M130" s="28" t="s">
        <v>98</v>
      </c>
      <c r="N130" s="28"/>
      <c r="O130" s="59">
        <f t="shared" ref="O130:U130" si="176">ROUND(N130*O$3,0)</f>
        <v>0</v>
      </c>
      <c r="P130" s="59">
        <f t="shared" si="176"/>
        <v>0</v>
      </c>
      <c r="Q130" s="59">
        <f t="shared" si="176"/>
        <v>0</v>
      </c>
      <c r="R130" s="59">
        <f t="shared" si="176"/>
        <v>0</v>
      </c>
      <c r="S130" s="59">
        <f t="shared" si="176"/>
        <v>0</v>
      </c>
      <c r="T130" s="59">
        <f t="shared" si="176"/>
        <v>0</v>
      </c>
      <c r="U130" s="59">
        <f t="shared" si="176"/>
        <v>0</v>
      </c>
      <c r="V130" s="60">
        <f t="shared" si="95"/>
        <v>0</v>
      </c>
      <c r="W130" s="60">
        <f t="shared" si="96"/>
        <v>0</v>
      </c>
      <c r="X130" s="60">
        <f t="shared" si="97"/>
        <v>0</v>
      </c>
      <c r="Y130" s="60">
        <f t="shared" si="98"/>
        <v>0</v>
      </c>
      <c r="Z130" s="60">
        <f t="shared" si="99"/>
        <v>0</v>
      </c>
      <c r="AA130" s="60">
        <f t="shared" si="100"/>
        <v>0</v>
      </c>
      <c r="AB130" s="60">
        <f t="shared" si="101"/>
        <v>0</v>
      </c>
      <c r="AC130" s="59">
        <f t="shared" si="102"/>
        <v>0</v>
      </c>
      <c r="AD130" s="59">
        <f t="shared" si="103"/>
        <v>0</v>
      </c>
      <c r="AE130" s="59">
        <f t="shared" si="104"/>
        <v>0</v>
      </c>
      <c r="AF130" s="59">
        <f t="shared" si="105"/>
        <v>0</v>
      </c>
      <c r="AG130" s="59">
        <f t="shared" si="106"/>
        <v>0</v>
      </c>
      <c r="AH130" s="59">
        <f t="shared" si="107"/>
        <v>0</v>
      </c>
      <c r="AI130" s="59">
        <f t="shared" si="108"/>
        <v>0</v>
      </c>
      <c r="AJ130" s="60">
        <f t="shared" si="109"/>
        <v>0</v>
      </c>
      <c r="AK130" s="60">
        <f t="shared" si="110"/>
        <v>0</v>
      </c>
      <c r="AL130" s="60">
        <f t="shared" si="111"/>
        <v>0</v>
      </c>
      <c r="AM130" s="60">
        <f t="shared" si="112"/>
        <v>0</v>
      </c>
      <c r="AN130" s="60">
        <f t="shared" si="113"/>
        <v>0</v>
      </c>
      <c r="AO130" s="60">
        <f t="shared" si="114"/>
        <v>0</v>
      </c>
      <c r="AP130" s="60">
        <f t="shared" si="115"/>
        <v>0</v>
      </c>
      <c r="AQ130" s="27" t="s">
        <v>99</v>
      </c>
      <c r="AR130" s="25" t="s">
        <v>23</v>
      </c>
      <c r="AS130" s="25" t="s">
        <v>657</v>
      </c>
      <c r="AT130" s="29" t="s">
        <v>52</v>
      </c>
      <c r="AU130" s="2"/>
      <c r="AV130" s="61">
        <f t="shared" si="116"/>
        <v>0</v>
      </c>
      <c r="AW130" s="61">
        <f t="shared" si="117"/>
        <v>0</v>
      </c>
      <c r="AX130" s="61">
        <f t="shared" si="118"/>
        <v>0</v>
      </c>
      <c r="AY130" s="62">
        <f t="shared" si="119"/>
        <v>0</v>
      </c>
      <c r="AZ130" s="61">
        <f t="shared" si="120"/>
        <v>0</v>
      </c>
    </row>
    <row r="131" spans="1:52" ht="24">
      <c r="A131" s="1">
        <v>432</v>
      </c>
      <c r="B131" s="21" t="s">
        <v>398</v>
      </c>
      <c r="C131" s="47" t="s">
        <v>399</v>
      </c>
      <c r="D131" s="30" t="s">
        <v>115</v>
      </c>
      <c r="E131" s="31">
        <v>105</v>
      </c>
      <c r="F131" s="25" t="s">
        <v>17</v>
      </c>
      <c r="G131" s="25"/>
      <c r="H131" s="25"/>
      <c r="I131" s="25"/>
      <c r="J131" s="26" t="s">
        <v>96</v>
      </c>
      <c r="K131" s="27" t="s">
        <v>97</v>
      </c>
      <c r="L131" s="27" t="s">
        <v>35</v>
      </c>
      <c r="M131" s="28" t="s">
        <v>400</v>
      </c>
      <c r="N131" s="28"/>
      <c r="O131" s="59">
        <f t="shared" ref="O131:U131" si="177">ROUND(N131*O$3,0)</f>
        <v>0</v>
      </c>
      <c r="P131" s="59">
        <f t="shared" si="177"/>
        <v>0</v>
      </c>
      <c r="Q131" s="59">
        <f t="shared" si="177"/>
        <v>0</v>
      </c>
      <c r="R131" s="59">
        <f t="shared" si="177"/>
        <v>0</v>
      </c>
      <c r="S131" s="59">
        <f t="shared" si="177"/>
        <v>0</v>
      </c>
      <c r="T131" s="59">
        <f t="shared" si="177"/>
        <v>0</v>
      </c>
      <c r="U131" s="59">
        <f t="shared" si="177"/>
        <v>0</v>
      </c>
      <c r="V131" s="60">
        <f t="shared" si="95"/>
        <v>0</v>
      </c>
      <c r="W131" s="60">
        <f t="shared" si="96"/>
        <v>0</v>
      </c>
      <c r="X131" s="60">
        <f t="shared" si="97"/>
        <v>0</v>
      </c>
      <c r="Y131" s="60">
        <f t="shared" si="98"/>
        <v>0</v>
      </c>
      <c r="Z131" s="60">
        <f t="shared" si="99"/>
        <v>0</v>
      </c>
      <c r="AA131" s="60">
        <f t="shared" si="100"/>
        <v>0</v>
      </c>
      <c r="AB131" s="60">
        <f t="shared" si="101"/>
        <v>0</v>
      </c>
      <c r="AC131" s="59">
        <f t="shared" si="102"/>
        <v>0</v>
      </c>
      <c r="AD131" s="59">
        <f t="shared" si="103"/>
        <v>0</v>
      </c>
      <c r="AE131" s="59">
        <f t="shared" si="104"/>
        <v>0</v>
      </c>
      <c r="AF131" s="59">
        <f t="shared" si="105"/>
        <v>0</v>
      </c>
      <c r="AG131" s="59">
        <f t="shared" si="106"/>
        <v>0</v>
      </c>
      <c r="AH131" s="59">
        <f t="shared" si="107"/>
        <v>0</v>
      </c>
      <c r="AI131" s="59">
        <f t="shared" si="108"/>
        <v>0</v>
      </c>
      <c r="AJ131" s="60">
        <f t="shared" si="109"/>
        <v>0</v>
      </c>
      <c r="AK131" s="60">
        <f t="shared" si="110"/>
        <v>0</v>
      </c>
      <c r="AL131" s="60">
        <f t="shared" si="111"/>
        <v>0</v>
      </c>
      <c r="AM131" s="60">
        <f t="shared" si="112"/>
        <v>0</v>
      </c>
      <c r="AN131" s="60">
        <f t="shared" si="113"/>
        <v>0</v>
      </c>
      <c r="AO131" s="60">
        <f t="shared" si="114"/>
        <v>0</v>
      </c>
      <c r="AP131" s="60">
        <f t="shared" si="115"/>
        <v>0</v>
      </c>
      <c r="AQ131" s="27" t="s">
        <v>99</v>
      </c>
      <c r="AR131" s="25" t="s">
        <v>23</v>
      </c>
      <c r="AS131" s="25" t="s">
        <v>60</v>
      </c>
      <c r="AT131" s="29" t="s">
        <v>60</v>
      </c>
      <c r="AU131" s="2"/>
      <c r="AV131" s="61">
        <f t="shared" si="116"/>
        <v>0</v>
      </c>
      <c r="AW131" s="61">
        <f t="shared" si="117"/>
        <v>0</v>
      </c>
      <c r="AX131" s="61">
        <f t="shared" si="118"/>
        <v>0</v>
      </c>
      <c r="AY131" s="62">
        <f t="shared" si="119"/>
        <v>0</v>
      </c>
      <c r="AZ131" s="61">
        <f t="shared" si="120"/>
        <v>0</v>
      </c>
    </row>
    <row r="132" spans="1:52" ht="24">
      <c r="A132" s="1">
        <v>443</v>
      </c>
      <c r="B132" s="21" t="s">
        <v>257</v>
      </c>
      <c r="C132" s="22" t="s">
        <v>258</v>
      </c>
      <c r="D132" s="46" t="s">
        <v>259</v>
      </c>
      <c r="E132" s="31">
        <v>105</v>
      </c>
      <c r="F132" s="25" t="s">
        <v>17</v>
      </c>
      <c r="G132" s="25"/>
      <c r="H132" s="25"/>
      <c r="I132" s="25"/>
      <c r="J132" s="26" t="s">
        <v>96</v>
      </c>
      <c r="K132" s="27" t="s">
        <v>97</v>
      </c>
      <c r="L132" s="27" t="s">
        <v>35</v>
      </c>
      <c r="M132" s="28" t="s">
        <v>98</v>
      </c>
      <c r="N132" s="28"/>
      <c r="O132" s="59">
        <f t="shared" ref="O132:U132" si="178">ROUND(N132*O$3,0)</f>
        <v>0</v>
      </c>
      <c r="P132" s="59">
        <f t="shared" si="178"/>
        <v>0</v>
      </c>
      <c r="Q132" s="59">
        <f t="shared" si="178"/>
        <v>0</v>
      </c>
      <c r="R132" s="59">
        <f t="shared" si="178"/>
        <v>0</v>
      </c>
      <c r="S132" s="59">
        <f t="shared" si="178"/>
        <v>0</v>
      </c>
      <c r="T132" s="59">
        <f t="shared" si="178"/>
        <v>0</v>
      </c>
      <c r="U132" s="59">
        <f t="shared" si="178"/>
        <v>0</v>
      </c>
      <c r="V132" s="60">
        <f t="shared" si="95"/>
        <v>0</v>
      </c>
      <c r="W132" s="60">
        <f t="shared" si="96"/>
        <v>0</v>
      </c>
      <c r="X132" s="60">
        <f t="shared" si="97"/>
        <v>0</v>
      </c>
      <c r="Y132" s="60">
        <f t="shared" si="98"/>
        <v>0</v>
      </c>
      <c r="Z132" s="60">
        <f t="shared" si="99"/>
        <v>0</v>
      </c>
      <c r="AA132" s="60">
        <f t="shared" si="100"/>
        <v>0</v>
      </c>
      <c r="AB132" s="60">
        <f t="shared" si="101"/>
        <v>0</v>
      </c>
      <c r="AC132" s="59">
        <f t="shared" si="102"/>
        <v>0</v>
      </c>
      <c r="AD132" s="59">
        <f t="shared" si="103"/>
        <v>0</v>
      </c>
      <c r="AE132" s="59">
        <f t="shared" si="104"/>
        <v>0</v>
      </c>
      <c r="AF132" s="59">
        <f t="shared" si="105"/>
        <v>0</v>
      </c>
      <c r="AG132" s="59">
        <f t="shared" si="106"/>
        <v>0</v>
      </c>
      <c r="AH132" s="59">
        <f t="shared" si="107"/>
        <v>0</v>
      </c>
      <c r="AI132" s="59">
        <f t="shared" si="108"/>
        <v>0</v>
      </c>
      <c r="AJ132" s="60">
        <f t="shared" si="109"/>
        <v>0</v>
      </c>
      <c r="AK132" s="60">
        <f t="shared" si="110"/>
        <v>0</v>
      </c>
      <c r="AL132" s="60">
        <f t="shared" si="111"/>
        <v>0</v>
      </c>
      <c r="AM132" s="60">
        <f t="shared" si="112"/>
        <v>0</v>
      </c>
      <c r="AN132" s="60">
        <f t="shared" si="113"/>
        <v>0</v>
      </c>
      <c r="AO132" s="60">
        <f t="shared" si="114"/>
        <v>0</v>
      </c>
      <c r="AP132" s="60">
        <f t="shared" si="115"/>
        <v>0</v>
      </c>
      <c r="AQ132" s="27" t="s">
        <v>99</v>
      </c>
      <c r="AR132" s="25" t="s">
        <v>23</v>
      </c>
      <c r="AS132" s="25" t="s">
        <v>204</v>
      </c>
      <c r="AT132" s="29" t="s">
        <v>60</v>
      </c>
      <c r="AU132" s="2"/>
      <c r="AV132" s="61">
        <f t="shared" si="116"/>
        <v>0</v>
      </c>
      <c r="AW132" s="61">
        <f t="shared" si="117"/>
        <v>0</v>
      </c>
      <c r="AX132" s="61">
        <f t="shared" si="118"/>
        <v>0</v>
      </c>
      <c r="AY132" s="62">
        <f t="shared" si="119"/>
        <v>0</v>
      </c>
      <c r="AZ132" s="61">
        <f t="shared" si="120"/>
        <v>0</v>
      </c>
    </row>
    <row r="133" spans="1:52" ht="36">
      <c r="A133" s="1">
        <v>468</v>
      </c>
      <c r="B133" s="21" t="s">
        <v>202</v>
      </c>
      <c r="C133" s="22" t="s">
        <v>203</v>
      </c>
      <c r="D133" s="23" t="s">
        <v>16</v>
      </c>
      <c r="E133" s="31">
        <v>105</v>
      </c>
      <c r="F133" s="25" t="s">
        <v>17</v>
      </c>
      <c r="G133" s="25"/>
      <c r="H133" s="25"/>
      <c r="I133" s="25"/>
      <c r="J133" s="26" t="s">
        <v>96</v>
      </c>
      <c r="K133" s="27" t="s">
        <v>97</v>
      </c>
      <c r="L133" s="27" t="s">
        <v>35</v>
      </c>
      <c r="M133" s="28" t="s">
        <v>98</v>
      </c>
      <c r="N133" s="28"/>
      <c r="O133" s="59">
        <f t="shared" ref="O133:U133" si="179">ROUND(N133*O$3,0)</f>
        <v>0</v>
      </c>
      <c r="P133" s="59">
        <f t="shared" si="179"/>
        <v>0</v>
      </c>
      <c r="Q133" s="59">
        <f t="shared" si="179"/>
        <v>0</v>
      </c>
      <c r="R133" s="59">
        <f t="shared" si="179"/>
        <v>0</v>
      </c>
      <c r="S133" s="59">
        <f t="shared" si="179"/>
        <v>0</v>
      </c>
      <c r="T133" s="59">
        <f t="shared" si="179"/>
        <v>0</v>
      </c>
      <c r="U133" s="59">
        <f t="shared" si="179"/>
        <v>0</v>
      </c>
      <c r="V133" s="60">
        <f t="shared" si="95"/>
        <v>0</v>
      </c>
      <c r="W133" s="60">
        <f t="shared" si="96"/>
        <v>0</v>
      </c>
      <c r="X133" s="60">
        <f t="shared" si="97"/>
        <v>0</v>
      </c>
      <c r="Y133" s="60">
        <f t="shared" si="98"/>
        <v>0</v>
      </c>
      <c r="Z133" s="60">
        <f t="shared" si="99"/>
        <v>0</v>
      </c>
      <c r="AA133" s="60">
        <f t="shared" si="100"/>
        <v>0</v>
      </c>
      <c r="AB133" s="60">
        <f t="shared" si="101"/>
        <v>0</v>
      </c>
      <c r="AC133" s="59">
        <f t="shared" si="102"/>
        <v>0</v>
      </c>
      <c r="AD133" s="59">
        <f t="shared" si="103"/>
        <v>0</v>
      </c>
      <c r="AE133" s="59">
        <f t="shared" si="104"/>
        <v>0</v>
      </c>
      <c r="AF133" s="59">
        <f t="shared" si="105"/>
        <v>0</v>
      </c>
      <c r="AG133" s="59">
        <f t="shared" si="106"/>
        <v>0</v>
      </c>
      <c r="AH133" s="59">
        <f t="shared" si="107"/>
        <v>0</v>
      </c>
      <c r="AI133" s="59">
        <f t="shared" si="108"/>
        <v>0</v>
      </c>
      <c r="AJ133" s="60">
        <f t="shared" si="109"/>
        <v>0</v>
      </c>
      <c r="AK133" s="60">
        <f t="shared" si="110"/>
        <v>0</v>
      </c>
      <c r="AL133" s="60">
        <f t="shared" si="111"/>
        <v>0</v>
      </c>
      <c r="AM133" s="60">
        <f t="shared" si="112"/>
        <v>0</v>
      </c>
      <c r="AN133" s="60">
        <f t="shared" si="113"/>
        <v>0</v>
      </c>
      <c r="AO133" s="60">
        <f t="shared" si="114"/>
        <v>0</v>
      </c>
      <c r="AP133" s="60">
        <f t="shared" si="115"/>
        <v>0</v>
      </c>
      <c r="AQ133" s="27" t="s">
        <v>99</v>
      </c>
      <c r="AR133" s="25" t="s">
        <v>23</v>
      </c>
      <c r="AS133" s="25" t="s">
        <v>204</v>
      </c>
      <c r="AT133" s="29" t="s">
        <v>60</v>
      </c>
      <c r="AU133" s="2"/>
      <c r="AV133" s="61">
        <f t="shared" si="116"/>
        <v>0</v>
      </c>
      <c r="AW133" s="61">
        <f t="shared" si="117"/>
        <v>0</v>
      </c>
      <c r="AX133" s="61">
        <f t="shared" si="118"/>
        <v>0</v>
      </c>
      <c r="AY133" s="62">
        <f t="shared" si="119"/>
        <v>0</v>
      </c>
      <c r="AZ133" s="61">
        <f t="shared" si="120"/>
        <v>0</v>
      </c>
    </row>
    <row r="134" spans="1:52" ht="36">
      <c r="A134" s="1">
        <v>428</v>
      </c>
      <c r="B134" s="21" t="s">
        <v>472</v>
      </c>
      <c r="C134" s="47" t="s">
        <v>473</v>
      </c>
      <c r="D134" s="23" t="s">
        <v>16</v>
      </c>
      <c r="E134" s="31">
        <v>106</v>
      </c>
      <c r="F134" s="25" t="s">
        <v>17</v>
      </c>
      <c r="G134" s="25"/>
      <c r="H134" s="25"/>
      <c r="I134" s="25"/>
      <c r="J134" s="26" t="s">
        <v>483</v>
      </c>
      <c r="K134" s="27" t="s">
        <v>34</v>
      </c>
      <c r="L134" s="27" t="s">
        <v>35</v>
      </c>
      <c r="M134" s="28" t="s">
        <v>98</v>
      </c>
      <c r="N134" s="28"/>
      <c r="O134" s="59">
        <f t="shared" ref="O134:U134" si="180">ROUND(N134*O$3,0)</f>
        <v>0</v>
      </c>
      <c r="P134" s="59">
        <f t="shared" si="180"/>
        <v>0</v>
      </c>
      <c r="Q134" s="59">
        <f t="shared" si="180"/>
        <v>0</v>
      </c>
      <c r="R134" s="59">
        <f t="shared" si="180"/>
        <v>0</v>
      </c>
      <c r="S134" s="59">
        <f t="shared" si="180"/>
        <v>0</v>
      </c>
      <c r="T134" s="59">
        <f t="shared" si="180"/>
        <v>0</v>
      </c>
      <c r="U134" s="59">
        <f t="shared" si="180"/>
        <v>0</v>
      </c>
      <c r="V134" s="60">
        <f t="shared" si="95"/>
        <v>0</v>
      </c>
      <c r="W134" s="60">
        <f t="shared" si="96"/>
        <v>0</v>
      </c>
      <c r="X134" s="60">
        <f t="shared" si="97"/>
        <v>0</v>
      </c>
      <c r="Y134" s="60">
        <f t="shared" si="98"/>
        <v>0</v>
      </c>
      <c r="Z134" s="60">
        <f t="shared" si="99"/>
        <v>0</v>
      </c>
      <c r="AA134" s="60">
        <f t="shared" si="100"/>
        <v>0</v>
      </c>
      <c r="AB134" s="60">
        <f t="shared" si="101"/>
        <v>0</v>
      </c>
      <c r="AC134" s="59">
        <f t="shared" si="102"/>
        <v>0</v>
      </c>
      <c r="AD134" s="59">
        <f t="shared" si="103"/>
        <v>0</v>
      </c>
      <c r="AE134" s="59">
        <f t="shared" si="104"/>
        <v>0</v>
      </c>
      <c r="AF134" s="59">
        <f t="shared" si="105"/>
        <v>0</v>
      </c>
      <c r="AG134" s="59">
        <f t="shared" si="106"/>
        <v>0</v>
      </c>
      <c r="AH134" s="59">
        <f t="shared" si="107"/>
        <v>0</v>
      </c>
      <c r="AI134" s="59">
        <f t="shared" si="108"/>
        <v>0</v>
      </c>
      <c r="AJ134" s="60">
        <f t="shared" si="109"/>
        <v>0</v>
      </c>
      <c r="AK134" s="60">
        <f t="shared" si="110"/>
        <v>0</v>
      </c>
      <c r="AL134" s="60">
        <f t="shared" si="111"/>
        <v>0</v>
      </c>
      <c r="AM134" s="60">
        <f t="shared" si="112"/>
        <v>0</v>
      </c>
      <c r="AN134" s="60">
        <f t="shared" si="113"/>
        <v>0</v>
      </c>
      <c r="AO134" s="60">
        <f t="shared" si="114"/>
        <v>0</v>
      </c>
      <c r="AP134" s="60">
        <f t="shared" si="115"/>
        <v>0</v>
      </c>
      <c r="AQ134" s="25" t="s">
        <v>484</v>
      </c>
      <c r="AR134" s="25" t="s">
        <v>23</v>
      </c>
      <c r="AS134" s="25" t="s">
        <v>204</v>
      </c>
      <c r="AT134" s="29" t="s">
        <v>60</v>
      </c>
      <c r="AU134" s="2"/>
      <c r="AV134" s="61">
        <f t="shared" si="116"/>
        <v>0</v>
      </c>
      <c r="AW134" s="61">
        <f t="shared" si="117"/>
        <v>0</v>
      </c>
      <c r="AX134" s="61">
        <f t="shared" si="118"/>
        <v>0</v>
      </c>
      <c r="AY134" s="62">
        <f t="shared" si="119"/>
        <v>0</v>
      </c>
      <c r="AZ134" s="61">
        <f t="shared" si="120"/>
        <v>0</v>
      </c>
    </row>
    <row r="135" spans="1:52" ht="36">
      <c r="A135" s="1">
        <v>436</v>
      </c>
      <c r="B135" s="21" t="s">
        <v>474</v>
      </c>
      <c r="C135" s="47" t="s">
        <v>475</v>
      </c>
      <c r="D135" s="23" t="s">
        <v>16</v>
      </c>
      <c r="E135" s="31">
        <v>106</v>
      </c>
      <c r="F135" s="25" t="s">
        <v>17</v>
      </c>
      <c r="G135" s="25"/>
      <c r="H135" s="25"/>
      <c r="I135" s="25"/>
      <c r="J135" s="26" t="s">
        <v>483</v>
      </c>
      <c r="K135" s="27" t="s">
        <v>34</v>
      </c>
      <c r="L135" s="27" t="s">
        <v>35</v>
      </c>
      <c r="M135" s="28" t="s">
        <v>98</v>
      </c>
      <c r="N135" s="28"/>
      <c r="O135" s="59">
        <f t="shared" ref="O135:U135" si="181">ROUND(N135*O$3,0)</f>
        <v>0</v>
      </c>
      <c r="P135" s="59">
        <f t="shared" si="181"/>
        <v>0</v>
      </c>
      <c r="Q135" s="59">
        <f t="shared" si="181"/>
        <v>0</v>
      </c>
      <c r="R135" s="59">
        <f t="shared" si="181"/>
        <v>0</v>
      </c>
      <c r="S135" s="59">
        <f t="shared" si="181"/>
        <v>0</v>
      </c>
      <c r="T135" s="59">
        <f t="shared" si="181"/>
        <v>0</v>
      </c>
      <c r="U135" s="59">
        <f t="shared" si="181"/>
        <v>0</v>
      </c>
      <c r="V135" s="60">
        <f t="shared" si="95"/>
        <v>0</v>
      </c>
      <c r="W135" s="60">
        <f t="shared" si="96"/>
        <v>0</v>
      </c>
      <c r="X135" s="60">
        <f t="shared" si="97"/>
        <v>0</v>
      </c>
      <c r="Y135" s="60">
        <f t="shared" si="98"/>
        <v>0</v>
      </c>
      <c r="Z135" s="60">
        <f t="shared" si="99"/>
        <v>0</v>
      </c>
      <c r="AA135" s="60">
        <f t="shared" si="100"/>
        <v>0</v>
      </c>
      <c r="AB135" s="60">
        <f t="shared" si="101"/>
        <v>0</v>
      </c>
      <c r="AC135" s="59">
        <f t="shared" si="102"/>
        <v>0</v>
      </c>
      <c r="AD135" s="59">
        <f t="shared" si="103"/>
        <v>0</v>
      </c>
      <c r="AE135" s="59">
        <f t="shared" si="104"/>
        <v>0</v>
      </c>
      <c r="AF135" s="59">
        <f t="shared" si="105"/>
        <v>0</v>
      </c>
      <c r="AG135" s="59">
        <f t="shared" si="106"/>
        <v>0</v>
      </c>
      <c r="AH135" s="59">
        <f t="shared" si="107"/>
        <v>0</v>
      </c>
      <c r="AI135" s="59">
        <f t="shared" si="108"/>
        <v>0</v>
      </c>
      <c r="AJ135" s="60">
        <f t="shared" si="109"/>
        <v>0</v>
      </c>
      <c r="AK135" s="60">
        <f t="shared" si="110"/>
        <v>0</v>
      </c>
      <c r="AL135" s="60">
        <f t="shared" si="111"/>
        <v>0</v>
      </c>
      <c r="AM135" s="60">
        <f t="shared" si="112"/>
        <v>0</v>
      </c>
      <c r="AN135" s="60">
        <f t="shared" si="113"/>
        <v>0</v>
      </c>
      <c r="AO135" s="60">
        <f t="shared" si="114"/>
        <v>0</v>
      </c>
      <c r="AP135" s="60">
        <f t="shared" si="115"/>
        <v>0</v>
      </c>
      <c r="AQ135" s="25" t="s">
        <v>484</v>
      </c>
      <c r="AR135" s="25" t="s">
        <v>23</v>
      </c>
      <c r="AS135" s="25" t="s">
        <v>204</v>
      </c>
      <c r="AT135" s="29" t="s">
        <v>60</v>
      </c>
      <c r="AU135" s="2"/>
      <c r="AV135" s="61">
        <f t="shared" si="116"/>
        <v>0</v>
      </c>
      <c r="AW135" s="61">
        <f t="shared" si="117"/>
        <v>0</v>
      </c>
      <c r="AX135" s="61">
        <f t="shared" si="118"/>
        <v>0</v>
      </c>
      <c r="AY135" s="62">
        <f t="shared" si="119"/>
        <v>0</v>
      </c>
      <c r="AZ135" s="61">
        <f t="shared" si="120"/>
        <v>0</v>
      </c>
    </row>
    <row r="136" spans="1:52" ht="36">
      <c r="A136" s="1">
        <v>469</v>
      </c>
      <c r="B136" s="21" t="s">
        <v>202</v>
      </c>
      <c r="C136" s="22" t="s">
        <v>203</v>
      </c>
      <c r="D136" s="23" t="s">
        <v>16</v>
      </c>
      <c r="E136" s="31">
        <v>106</v>
      </c>
      <c r="F136" s="25" t="s">
        <v>17</v>
      </c>
      <c r="G136" s="25"/>
      <c r="H136" s="25"/>
      <c r="I136" s="25"/>
      <c r="J136" s="26" t="s">
        <v>483</v>
      </c>
      <c r="K136" s="27" t="s">
        <v>34</v>
      </c>
      <c r="L136" s="27" t="s">
        <v>35</v>
      </c>
      <c r="M136" s="28" t="s">
        <v>98</v>
      </c>
      <c r="N136" s="28"/>
      <c r="O136" s="59">
        <f t="shared" ref="O136:U136" si="182">ROUND(N136*O$3,0)</f>
        <v>0</v>
      </c>
      <c r="P136" s="59">
        <f t="shared" si="182"/>
        <v>0</v>
      </c>
      <c r="Q136" s="59">
        <f t="shared" si="182"/>
        <v>0</v>
      </c>
      <c r="R136" s="59">
        <f t="shared" si="182"/>
        <v>0</v>
      </c>
      <c r="S136" s="59">
        <f t="shared" si="182"/>
        <v>0</v>
      </c>
      <c r="T136" s="59">
        <f t="shared" si="182"/>
        <v>0</v>
      </c>
      <c r="U136" s="59">
        <f t="shared" si="182"/>
        <v>0</v>
      </c>
      <c r="V136" s="60">
        <f t="shared" si="95"/>
        <v>0</v>
      </c>
      <c r="W136" s="60">
        <f t="shared" si="96"/>
        <v>0</v>
      </c>
      <c r="X136" s="60">
        <f t="shared" si="97"/>
        <v>0</v>
      </c>
      <c r="Y136" s="60">
        <f t="shared" si="98"/>
        <v>0</v>
      </c>
      <c r="Z136" s="60">
        <f t="shared" si="99"/>
        <v>0</v>
      </c>
      <c r="AA136" s="60">
        <f t="shared" si="100"/>
        <v>0</v>
      </c>
      <c r="AB136" s="60">
        <f t="shared" si="101"/>
        <v>0</v>
      </c>
      <c r="AC136" s="59">
        <f t="shared" si="102"/>
        <v>0</v>
      </c>
      <c r="AD136" s="59">
        <f t="shared" si="103"/>
        <v>0</v>
      </c>
      <c r="AE136" s="59">
        <f t="shared" si="104"/>
        <v>0</v>
      </c>
      <c r="AF136" s="59">
        <f t="shared" si="105"/>
        <v>0</v>
      </c>
      <c r="AG136" s="59">
        <f t="shared" si="106"/>
        <v>0</v>
      </c>
      <c r="AH136" s="59">
        <f t="shared" si="107"/>
        <v>0</v>
      </c>
      <c r="AI136" s="59">
        <f t="shared" si="108"/>
        <v>0</v>
      </c>
      <c r="AJ136" s="60">
        <f t="shared" si="109"/>
        <v>0</v>
      </c>
      <c r="AK136" s="60">
        <f t="shared" si="110"/>
        <v>0</v>
      </c>
      <c r="AL136" s="60">
        <f t="shared" si="111"/>
        <v>0</v>
      </c>
      <c r="AM136" s="60">
        <f t="shared" si="112"/>
        <v>0</v>
      </c>
      <c r="AN136" s="60">
        <f t="shared" si="113"/>
        <v>0</v>
      </c>
      <c r="AO136" s="60">
        <f t="shared" si="114"/>
        <v>0</v>
      </c>
      <c r="AP136" s="60">
        <f t="shared" si="115"/>
        <v>0</v>
      </c>
      <c r="AQ136" s="27" t="s">
        <v>484</v>
      </c>
      <c r="AR136" s="25" t="s">
        <v>23</v>
      </c>
      <c r="AS136" s="25" t="s">
        <v>204</v>
      </c>
      <c r="AT136" s="29" t="s">
        <v>60</v>
      </c>
      <c r="AU136" s="2"/>
      <c r="AV136" s="61">
        <f t="shared" si="116"/>
        <v>0</v>
      </c>
      <c r="AW136" s="61">
        <f t="shared" si="117"/>
        <v>0</v>
      </c>
      <c r="AX136" s="61">
        <f t="shared" si="118"/>
        <v>0</v>
      </c>
      <c r="AY136" s="62">
        <f t="shared" si="119"/>
        <v>0</v>
      </c>
      <c r="AZ136" s="61">
        <f t="shared" si="120"/>
        <v>0</v>
      </c>
    </row>
    <row r="137" spans="1:52" ht="36">
      <c r="A137" s="1">
        <v>113</v>
      </c>
      <c r="B137" s="21" t="s">
        <v>135</v>
      </c>
      <c r="C137" s="22" t="s">
        <v>136</v>
      </c>
      <c r="D137" s="37" t="s">
        <v>16</v>
      </c>
      <c r="E137" s="31">
        <v>11</v>
      </c>
      <c r="F137" s="25" t="s">
        <v>32</v>
      </c>
      <c r="G137" s="25"/>
      <c r="H137" s="25"/>
      <c r="I137" s="25"/>
      <c r="J137" s="26" t="s">
        <v>165</v>
      </c>
      <c r="K137" s="27" t="s">
        <v>166</v>
      </c>
      <c r="L137" s="27" t="s">
        <v>35</v>
      </c>
      <c r="M137" s="28" t="s">
        <v>36</v>
      </c>
      <c r="N137" s="28"/>
      <c r="O137" s="59">
        <f t="shared" ref="O137:U137" si="183">ROUND(N137*O$3,0)</f>
        <v>0</v>
      </c>
      <c r="P137" s="59">
        <f t="shared" si="183"/>
        <v>0</v>
      </c>
      <c r="Q137" s="59">
        <f t="shared" si="183"/>
        <v>0</v>
      </c>
      <c r="R137" s="59">
        <f t="shared" si="183"/>
        <v>0</v>
      </c>
      <c r="S137" s="59">
        <f t="shared" si="183"/>
        <v>0</v>
      </c>
      <c r="T137" s="59">
        <f t="shared" si="183"/>
        <v>0</v>
      </c>
      <c r="U137" s="59">
        <f t="shared" si="183"/>
        <v>0</v>
      </c>
      <c r="V137" s="60">
        <f t="shared" si="95"/>
        <v>0</v>
      </c>
      <c r="W137" s="60">
        <f t="shared" si="96"/>
        <v>0</v>
      </c>
      <c r="X137" s="60">
        <f t="shared" si="97"/>
        <v>0</v>
      </c>
      <c r="Y137" s="60">
        <f t="shared" si="98"/>
        <v>0</v>
      </c>
      <c r="Z137" s="60">
        <f t="shared" si="99"/>
        <v>0</v>
      </c>
      <c r="AA137" s="60">
        <f t="shared" si="100"/>
        <v>0</v>
      </c>
      <c r="AB137" s="60">
        <f t="shared" si="101"/>
        <v>0</v>
      </c>
      <c r="AC137" s="59">
        <f t="shared" si="102"/>
        <v>0</v>
      </c>
      <c r="AD137" s="59">
        <f t="shared" si="103"/>
        <v>0</v>
      </c>
      <c r="AE137" s="59">
        <f t="shared" si="104"/>
        <v>0</v>
      </c>
      <c r="AF137" s="59">
        <f t="shared" si="105"/>
        <v>0</v>
      </c>
      <c r="AG137" s="59">
        <f t="shared" si="106"/>
        <v>0</v>
      </c>
      <c r="AH137" s="59">
        <f t="shared" si="107"/>
        <v>0</v>
      </c>
      <c r="AI137" s="59">
        <f t="shared" si="108"/>
        <v>0</v>
      </c>
      <c r="AJ137" s="60">
        <f t="shared" si="109"/>
        <v>0</v>
      </c>
      <c r="AK137" s="60">
        <f t="shared" si="110"/>
        <v>0</v>
      </c>
      <c r="AL137" s="60">
        <f t="shared" si="111"/>
        <v>0</v>
      </c>
      <c r="AM137" s="60">
        <f t="shared" si="112"/>
        <v>0</v>
      </c>
      <c r="AN137" s="60">
        <f t="shared" si="113"/>
        <v>0</v>
      </c>
      <c r="AO137" s="60">
        <f t="shared" si="114"/>
        <v>0</v>
      </c>
      <c r="AP137" s="60">
        <f t="shared" si="115"/>
        <v>0</v>
      </c>
      <c r="AQ137" s="27" t="s">
        <v>168</v>
      </c>
      <c r="AR137" s="25" t="s">
        <v>38</v>
      </c>
      <c r="AS137" s="25" t="s">
        <v>39</v>
      </c>
      <c r="AT137" s="29" t="s">
        <v>25</v>
      </c>
      <c r="AU137" s="2">
        <v>1212000</v>
      </c>
      <c r="AV137" s="61">
        <f t="shared" si="116"/>
        <v>0</v>
      </c>
      <c r="AW137" s="61">
        <f t="shared" si="117"/>
        <v>0</v>
      </c>
      <c r="AX137" s="61">
        <f t="shared" si="118"/>
        <v>0</v>
      </c>
      <c r="AY137" s="62">
        <f t="shared" si="119"/>
        <v>0</v>
      </c>
      <c r="AZ137" s="61">
        <f t="shared" si="120"/>
        <v>0</v>
      </c>
    </row>
    <row r="138" spans="1:52" ht="48">
      <c r="A138" s="1">
        <v>191</v>
      </c>
      <c r="B138" s="21" t="s">
        <v>40</v>
      </c>
      <c r="C138" s="22" t="s">
        <v>41</v>
      </c>
      <c r="D138" s="32" t="s">
        <v>42</v>
      </c>
      <c r="E138" s="31">
        <v>11</v>
      </c>
      <c r="F138" s="25" t="s">
        <v>17</v>
      </c>
      <c r="G138" s="25"/>
      <c r="H138" s="25"/>
      <c r="I138" s="25"/>
      <c r="J138" s="26" t="s">
        <v>165</v>
      </c>
      <c r="K138" s="27" t="s">
        <v>166</v>
      </c>
      <c r="L138" s="27" t="s">
        <v>35</v>
      </c>
      <c r="M138" s="28" t="s">
        <v>143</v>
      </c>
      <c r="N138" s="28"/>
      <c r="O138" s="59">
        <f t="shared" ref="O138:U138" si="184">ROUND(N138*O$3,0)</f>
        <v>0</v>
      </c>
      <c r="P138" s="59">
        <f t="shared" si="184"/>
        <v>0</v>
      </c>
      <c r="Q138" s="59">
        <f t="shared" si="184"/>
        <v>0</v>
      </c>
      <c r="R138" s="59">
        <f t="shared" si="184"/>
        <v>0</v>
      </c>
      <c r="S138" s="59">
        <f t="shared" si="184"/>
        <v>0</v>
      </c>
      <c r="T138" s="59">
        <f t="shared" si="184"/>
        <v>0</v>
      </c>
      <c r="U138" s="59">
        <f t="shared" si="184"/>
        <v>0</v>
      </c>
      <c r="V138" s="60">
        <f t="shared" ref="V138:V201" si="185">IF($G138=1,O138,0)</f>
        <v>0</v>
      </c>
      <c r="W138" s="60">
        <f t="shared" ref="W138:W201" si="186">IF($G138=1,P138,0)</f>
        <v>0</v>
      </c>
      <c r="X138" s="60">
        <f t="shared" ref="X138:X201" si="187">IF($G138=1,Q138,0)</f>
        <v>0</v>
      </c>
      <c r="Y138" s="60">
        <f t="shared" ref="Y138:Y201" si="188">IF($G138=1,R138,0)</f>
        <v>0</v>
      </c>
      <c r="Z138" s="60">
        <f t="shared" ref="Z138:Z201" si="189">IF($G138=1,S138,0)</f>
        <v>0</v>
      </c>
      <c r="AA138" s="60">
        <f t="shared" ref="AA138:AA201" si="190">IF($G138=1,T138,0)</f>
        <v>0</v>
      </c>
      <c r="AB138" s="60">
        <f t="shared" ref="AB138:AB201" si="191">IF($G138=1,U138,0)</f>
        <v>0</v>
      </c>
      <c r="AC138" s="59">
        <f t="shared" ref="AC138:AC201" si="192">IF($H138=1,O138,0)</f>
        <v>0</v>
      </c>
      <c r="AD138" s="59">
        <f t="shared" ref="AD138:AD201" si="193">IF($H138=1,P138,0)</f>
        <v>0</v>
      </c>
      <c r="AE138" s="59">
        <f t="shared" ref="AE138:AE201" si="194">IF($H138=1,Q138,0)</f>
        <v>0</v>
      </c>
      <c r="AF138" s="59">
        <f t="shared" ref="AF138:AF201" si="195">IF($H138=1,R138,0)</f>
        <v>0</v>
      </c>
      <c r="AG138" s="59">
        <f t="shared" ref="AG138:AG201" si="196">IF($H138=1,S138,0)</f>
        <v>0</v>
      </c>
      <c r="AH138" s="59">
        <f t="shared" ref="AH138:AH201" si="197">IF($H138=1,T138,0)</f>
        <v>0</v>
      </c>
      <c r="AI138" s="59">
        <f t="shared" ref="AI138:AI201" si="198">IF($H138=1,U138,0)</f>
        <v>0</v>
      </c>
      <c r="AJ138" s="60">
        <f t="shared" ref="AJ138:AJ201" si="199">IF($I138=1,O138,0)</f>
        <v>0</v>
      </c>
      <c r="AK138" s="60">
        <f t="shared" ref="AK138:AK201" si="200">IF($I138=1,P138,0)</f>
        <v>0</v>
      </c>
      <c r="AL138" s="60">
        <f t="shared" ref="AL138:AL201" si="201">IF($I138=1,Q138,0)</f>
        <v>0</v>
      </c>
      <c r="AM138" s="60">
        <f t="shared" ref="AM138:AM201" si="202">IF($I138=1,R138,0)</f>
        <v>0</v>
      </c>
      <c r="AN138" s="60">
        <f t="shared" ref="AN138:AN201" si="203">IF($I138=1,S138,0)</f>
        <v>0</v>
      </c>
      <c r="AO138" s="60">
        <f t="shared" ref="AO138:AO201" si="204">IF($I138=1,T138,0)</f>
        <v>0</v>
      </c>
      <c r="AP138" s="60">
        <f t="shared" ref="AP138:AP201" si="205">IF($I138=1,U138,0)</f>
        <v>0</v>
      </c>
      <c r="AQ138" s="27" t="s">
        <v>168</v>
      </c>
      <c r="AR138" s="25" t="s">
        <v>23</v>
      </c>
      <c r="AS138" s="25" t="s">
        <v>44</v>
      </c>
      <c r="AT138" s="29" t="s">
        <v>25</v>
      </c>
      <c r="AU138" s="2">
        <v>1212000</v>
      </c>
      <c r="AV138" s="61">
        <f t="shared" ref="AV138:AV201" si="206">IF($G138=1,$AU138,0)</f>
        <v>0</v>
      </c>
      <c r="AW138" s="61">
        <f t="shared" ref="AW138:AW201" si="207">IF($H138=1,$AU138,0)</f>
        <v>0</v>
      </c>
      <c r="AX138" s="61">
        <f t="shared" ref="AX138:AX201" si="208">IF($I138=1,$AU138,0)</f>
        <v>0</v>
      </c>
      <c r="AY138" s="62">
        <f t="shared" ref="AY138:AY201" si="209">IF(OR(G138=1,H138=1,I138=1),AU138-AV138-AW138-AX138,0)</f>
        <v>0</v>
      </c>
      <c r="AZ138" s="61">
        <f t="shared" ref="AZ138:AZ201" si="210">IF(OR(G138=1,H138=1,I138=1),AV138+AW138+AX138,0)</f>
        <v>0</v>
      </c>
    </row>
    <row r="139" spans="1:52" ht="60">
      <c r="A139" s="1">
        <v>258</v>
      </c>
      <c r="B139" s="21" t="s">
        <v>443</v>
      </c>
      <c r="C139" s="22" t="s">
        <v>444</v>
      </c>
      <c r="D139" s="32" t="s">
        <v>42</v>
      </c>
      <c r="E139" s="31">
        <v>11</v>
      </c>
      <c r="F139" s="25" t="s">
        <v>32</v>
      </c>
      <c r="G139" s="25"/>
      <c r="H139" s="25"/>
      <c r="I139" s="25"/>
      <c r="J139" s="26" t="s">
        <v>165</v>
      </c>
      <c r="K139" s="27" t="s">
        <v>166</v>
      </c>
      <c r="L139" s="27" t="s">
        <v>35</v>
      </c>
      <c r="M139" s="28" t="s">
        <v>563</v>
      </c>
      <c r="N139" s="28"/>
      <c r="O139" s="59">
        <f t="shared" ref="O139:U139" si="211">ROUND(N139*O$3,0)</f>
        <v>0</v>
      </c>
      <c r="P139" s="59">
        <f t="shared" si="211"/>
        <v>0</v>
      </c>
      <c r="Q139" s="59">
        <f t="shared" si="211"/>
        <v>0</v>
      </c>
      <c r="R139" s="59">
        <f t="shared" si="211"/>
        <v>0</v>
      </c>
      <c r="S139" s="59">
        <f t="shared" si="211"/>
        <v>0</v>
      </c>
      <c r="T139" s="59">
        <f t="shared" si="211"/>
        <v>0</v>
      </c>
      <c r="U139" s="59">
        <f t="shared" si="211"/>
        <v>0</v>
      </c>
      <c r="V139" s="60">
        <f t="shared" si="185"/>
        <v>0</v>
      </c>
      <c r="W139" s="60">
        <f t="shared" si="186"/>
        <v>0</v>
      </c>
      <c r="X139" s="60">
        <f t="shared" si="187"/>
        <v>0</v>
      </c>
      <c r="Y139" s="60">
        <f t="shared" si="188"/>
        <v>0</v>
      </c>
      <c r="Z139" s="60">
        <f t="shared" si="189"/>
        <v>0</v>
      </c>
      <c r="AA139" s="60">
        <f t="shared" si="190"/>
        <v>0</v>
      </c>
      <c r="AB139" s="60">
        <f t="shared" si="191"/>
        <v>0</v>
      </c>
      <c r="AC139" s="59">
        <f t="shared" si="192"/>
        <v>0</v>
      </c>
      <c r="AD139" s="59">
        <f t="shared" si="193"/>
        <v>0</v>
      </c>
      <c r="AE139" s="59">
        <f t="shared" si="194"/>
        <v>0</v>
      </c>
      <c r="AF139" s="59">
        <f t="shared" si="195"/>
        <v>0</v>
      </c>
      <c r="AG139" s="59">
        <f t="shared" si="196"/>
        <v>0</v>
      </c>
      <c r="AH139" s="59">
        <f t="shared" si="197"/>
        <v>0</v>
      </c>
      <c r="AI139" s="59">
        <f t="shared" si="198"/>
        <v>0</v>
      </c>
      <c r="AJ139" s="60">
        <f t="shared" si="199"/>
        <v>0</v>
      </c>
      <c r="AK139" s="60">
        <f t="shared" si="200"/>
        <v>0</v>
      </c>
      <c r="AL139" s="60">
        <f t="shared" si="201"/>
        <v>0</v>
      </c>
      <c r="AM139" s="60">
        <f t="shared" si="202"/>
        <v>0</v>
      </c>
      <c r="AN139" s="60">
        <f t="shared" si="203"/>
        <v>0</v>
      </c>
      <c r="AO139" s="60">
        <f t="shared" si="204"/>
        <v>0</v>
      </c>
      <c r="AP139" s="60">
        <f t="shared" si="205"/>
        <v>0</v>
      </c>
      <c r="AQ139" s="27" t="s">
        <v>168</v>
      </c>
      <c r="AR139" s="25" t="s">
        <v>23</v>
      </c>
      <c r="AS139" s="25" t="s">
        <v>25</v>
      </c>
      <c r="AT139" s="29" t="s">
        <v>25</v>
      </c>
      <c r="AU139" s="2">
        <v>1212000</v>
      </c>
      <c r="AV139" s="61">
        <f t="shared" si="206"/>
        <v>0</v>
      </c>
      <c r="AW139" s="61">
        <f t="shared" si="207"/>
        <v>0</v>
      </c>
      <c r="AX139" s="61">
        <f t="shared" si="208"/>
        <v>0</v>
      </c>
      <c r="AY139" s="62">
        <f t="shared" si="209"/>
        <v>0</v>
      </c>
      <c r="AZ139" s="61">
        <f t="shared" si="210"/>
        <v>0</v>
      </c>
    </row>
    <row r="140" spans="1:52" ht="60">
      <c r="A140" s="1">
        <v>259</v>
      </c>
      <c r="B140" s="21" t="s">
        <v>443</v>
      </c>
      <c r="C140" s="22" t="s">
        <v>444</v>
      </c>
      <c r="D140" s="32" t="s">
        <v>42</v>
      </c>
      <c r="E140" s="31">
        <v>11</v>
      </c>
      <c r="F140" s="25" t="s">
        <v>32</v>
      </c>
      <c r="G140" s="25"/>
      <c r="H140" s="25"/>
      <c r="I140" s="25"/>
      <c r="J140" s="26" t="s">
        <v>165</v>
      </c>
      <c r="K140" s="27" t="s">
        <v>166</v>
      </c>
      <c r="L140" s="27" t="s">
        <v>35</v>
      </c>
      <c r="M140" s="28" t="s">
        <v>25</v>
      </c>
      <c r="N140" s="28"/>
      <c r="O140" s="59">
        <f t="shared" ref="O140:U140" si="212">ROUND(N140*O$3,0)</f>
        <v>0</v>
      </c>
      <c r="P140" s="59">
        <f t="shared" si="212"/>
        <v>0</v>
      </c>
      <c r="Q140" s="59">
        <f t="shared" si="212"/>
        <v>0</v>
      </c>
      <c r="R140" s="59">
        <f t="shared" si="212"/>
        <v>0</v>
      </c>
      <c r="S140" s="59">
        <f t="shared" si="212"/>
        <v>0</v>
      </c>
      <c r="T140" s="59">
        <f t="shared" si="212"/>
        <v>0</v>
      </c>
      <c r="U140" s="59">
        <f t="shared" si="212"/>
        <v>0</v>
      </c>
      <c r="V140" s="60">
        <f t="shared" si="185"/>
        <v>0</v>
      </c>
      <c r="W140" s="60">
        <f t="shared" si="186"/>
        <v>0</v>
      </c>
      <c r="X140" s="60">
        <f t="shared" si="187"/>
        <v>0</v>
      </c>
      <c r="Y140" s="60">
        <f t="shared" si="188"/>
        <v>0</v>
      </c>
      <c r="Z140" s="60">
        <f t="shared" si="189"/>
        <v>0</v>
      </c>
      <c r="AA140" s="60">
        <f t="shared" si="190"/>
        <v>0</v>
      </c>
      <c r="AB140" s="60">
        <f t="shared" si="191"/>
        <v>0</v>
      </c>
      <c r="AC140" s="59">
        <f t="shared" si="192"/>
        <v>0</v>
      </c>
      <c r="AD140" s="59">
        <f t="shared" si="193"/>
        <v>0</v>
      </c>
      <c r="AE140" s="59">
        <f t="shared" si="194"/>
        <v>0</v>
      </c>
      <c r="AF140" s="59">
        <f t="shared" si="195"/>
        <v>0</v>
      </c>
      <c r="AG140" s="59">
        <f t="shared" si="196"/>
        <v>0</v>
      </c>
      <c r="AH140" s="59">
        <f t="shared" si="197"/>
        <v>0</v>
      </c>
      <c r="AI140" s="59">
        <f t="shared" si="198"/>
        <v>0</v>
      </c>
      <c r="AJ140" s="60">
        <f t="shared" si="199"/>
        <v>0</v>
      </c>
      <c r="AK140" s="60">
        <f t="shared" si="200"/>
        <v>0</v>
      </c>
      <c r="AL140" s="60">
        <f t="shared" si="201"/>
        <v>0</v>
      </c>
      <c r="AM140" s="60">
        <f t="shared" si="202"/>
        <v>0</v>
      </c>
      <c r="AN140" s="60">
        <f t="shared" si="203"/>
        <v>0</v>
      </c>
      <c r="AO140" s="60">
        <f t="shared" si="204"/>
        <v>0</v>
      </c>
      <c r="AP140" s="60">
        <f t="shared" si="205"/>
        <v>0</v>
      </c>
      <c r="AQ140" s="27" t="s">
        <v>168</v>
      </c>
      <c r="AR140" s="25" t="s">
        <v>23</v>
      </c>
      <c r="AS140" s="25" t="s">
        <v>25</v>
      </c>
      <c r="AT140" s="29" t="s">
        <v>25</v>
      </c>
      <c r="AU140" s="2">
        <v>6060000</v>
      </c>
      <c r="AV140" s="61">
        <f t="shared" si="206"/>
        <v>0</v>
      </c>
      <c r="AW140" s="61">
        <f t="shared" si="207"/>
        <v>0</v>
      </c>
      <c r="AX140" s="61">
        <f t="shared" si="208"/>
        <v>0</v>
      </c>
      <c r="AY140" s="62">
        <f t="shared" si="209"/>
        <v>0</v>
      </c>
      <c r="AZ140" s="61">
        <f t="shared" si="210"/>
        <v>0</v>
      </c>
    </row>
    <row r="141" spans="1:52" ht="36">
      <c r="A141" s="1">
        <v>273</v>
      </c>
      <c r="B141" s="21" t="s">
        <v>604</v>
      </c>
      <c r="C141" s="22" t="s">
        <v>605</v>
      </c>
      <c r="D141" s="30" t="s">
        <v>82</v>
      </c>
      <c r="E141" s="31">
        <v>11</v>
      </c>
      <c r="F141" s="25" t="s">
        <v>32</v>
      </c>
      <c r="G141" s="25"/>
      <c r="H141" s="25"/>
      <c r="I141" s="25"/>
      <c r="J141" s="26" t="s">
        <v>165</v>
      </c>
      <c r="K141" s="27" t="s">
        <v>166</v>
      </c>
      <c r="L141" s="27" t="s">
        <v>35</v>
      </c>
      <c r="M141" s="28" t="s">
        <v>607</v>
      </c>
      <c r="N141" s="28"/>
      <c r="O141" s="59">
        <f t="shared" ref="O141:U141" si="213">ROUND(N141*O$3,0)</f>
        <v>0</v>
      </c>
      <c r="P141" s="59">
        <f t="shared" si="213"/>
        <v>0</v>
      </c>
      <c r="Q141" s="59">
        <f t="shared" si="213"/>
        <v>0</v>
      </c>
      <c r="R141" s="59">
        <f t="shared" si="213"/>
        <v>0</v>
      </c>
      <c r="S141" s="59">
        <f t="shared" si="213"/>
        <v>0</v>
      </c>
      <c r="T141" s="59">
        <f t="shared" si="213"/>
        <v>0</v>
      </c>
      <c r="U141" s="59">
        <f t="shared" si="213"/>
        <v>0</v>
      </c>
      <c r="V141" s="60">
        <f t="shared" si="185"/>
        <v>0</v>
      </c>
      <c r="W141" s="60">
        <f t="shared" si="186"/>
        <v>0</v>
      </c>
      <c r="X141" s="60">
        <f t="shared" si="187"/>
        <v>0</v>
      </c>
      <c r="Y141" s="60">
        <f t="shared" si="188"/>
        <v>0</v>
      </c>
      <c r="Z141" s="60">
        <f t="shared" si="189"/>
        <v>0</v>
      </c>
      <c r="AA141" s="60">
        <f t="shared" si="190"/>
        <v>0</v>
      </c>
      <c r="AB141" s="60">
        <f t="shared" si="191"/>
        <v>0</v>
      </c>
      <c r="AC141" s="59">
        <f t="shared" si="192"/>
        <v>0</v>
      </c>
      <c r="AD141" s="59">
        <f t="shared" si="193"/>
        <v>0</v>
      </c>
      <c r="AE141" s="59">
        <f t="shared" si="194"/>
        <v>0</v>
      </c>
      <c r="AF141" s="59">
        <f t="shared" si="195"/>
        <v>0</v>
      </c>
      <c r="AG141" s="59">
        <f t="shared" si="196"/>
        <v>0</v>
      </c>
      <c r="AH141" s="59">
        <f t="shared" si="197"/>
        <v>0</v>
      </c>
      <c r="AI141" s="59">
        <f t="shared" si="198"/>
        <v>0</v>
      </c>
      <c r="AJ141" s="60">
        <f t="shared" si="199"/>
        <v>0</v>
      </c>
      <c r="AK141" s="60">
        <f t="shared" si="200"/>
        <v>0</v>
      </c>
      <c r="AL141" s="60">
        <f t="shared" si="201"/>
        <v>0</v>
      </c>
      <c r="AM141" s="60">
        <f t="shared" si="202"/>
        <v>0</v>
      </c>
      <c r="AN141" s="60">
        <f t="shared" si="203"/>
        <v>0</v>
      </c>
      <c r="AO141" s="60">
        <f t="shared" si="204"/>
        <v>0</v>
      </c>
      <c r="AP141" s="60">
        <f t="shared" si="205"/>
        <v>0</v>
      </c>
      <c r="AQ141" s="27" t="s">
        <v>168</v>
      </c>
      <c r="AR141" s="25" t="s">
        <v>23</v>
      </c>
      <c r="AS141" s="25" t="s">
        <v>318</v>
      </c>
      <c r="AT141" s="29" t="s">
        <v>52</v>
      </c>
      <c r="AU141" s="2"/>
      <c r="AV141" s="61">
        <f t="shared" si="206"/>
        <v>0</v>
      </c>
      <c r="AW141" s="61">
        <f t="shared" si="207"/>
        <v>0</v>
      </c>
      <c r="AX141" s="61">
        <f t="shared" si="208"/>
        <v>0</v>
      </c>
      <c r="AY141" s="62">
        <f t="shared" si="209"/>
        <v>0</v>
      </c>
      <c r="AZ141" s="61">
        <f t="shared" si="210"/>
        <v>0</v>
      </c>
    </row>
    <row r="142" spans="1:52" ht="48">
      <c r="A142" s="1">
        <v>280</v>
      </c>
      <c r="B142" s="21" t="s">
        <v>163</v>
      </c>
      <c r="C142" s="22" t="s">
        <v>164</v>
      </c>
      <c r="D142" s="32" t="s">
        <v>42</v>
      </c>
      <c r="E142" s="31">
        <v>11</v>
      </c>
      <c r="F142" s="25" t="s">
        <v>32</v>
      </c>
      <c r="G142" s="25"/>
      <c r="H142" s="25"/>
      <c r="I142" s="25"/>
      <c r="J142" s="26" t="s">
        <v>165</v>
      </c>
      <c r="K142" s="27" t="s">
        <v>166</v>
      </c>
      <c r="L142" s="27" t="s">
        <v>35</v>
      </c>
      <c r="M142" s="28" t="s">
        <v>167</v>
      </c>
      <c r="N142" s="28"/>
      <c r="O142" s="59">
        <f t="shared" ref="O142:U142" si="214">ROUND(N142*O$3,0)</f>
        <v>0</v>
      </c>
      <c r="P142" s="59">
        <f t="shared" si="214"/>
        <v>0</v>
      </c>
      <c r="Q142" s="59">
        <f t="shared" si="214"/>
        <v>0</v>
      </c>
      <c r="R142" s="59">
        <f t="shared" si="214"/>
        <v>0</v>
      </c>
      <c r="S142" s="59">
        <f t="shared" si="214"/>
        <v>0</v>
      </c>
      <c r="T142" s="59">
        <f t="shared" si="214"/>
        <v>0</v>
      </c>
      <c r="U142" s="59">
        <f t="shared" si="214"/>
        <v>0</v>
      </c>
      <c r="V142" s="60">
        <f t="shared" si="185"/>
        <v>0</v>
      </c>
      <c r="W142" s="60">
        <f t="shared" si="186"/>
        <v>0</v>
      </c>
      <c r="X142" s="60">
        <f t="shared" si="187"/>
        <v>0</v>
      </c>
      <c r="Y142" s="60">
        <f t="shared" si="188"/>
        <v>0</v>
      </c>
      <c r="Z142" s="60">
        <f t="shared" si="189"/>
        <v>0</v>
      </c>
      <c r="AA142" s="60">
        <f t="shared" si="190"/>
        <v>0</v>
      </c>
      <c r="AB142" s="60">
        <f t="shared" si="191"/>
        <v>0</v>
      </c>
      <c r="AC142" s="59">
        <f t="shared" si="192"/>
        <v>0</v>
      </c>
      <c r="AD142" s="59">
        <f t="shared" si="193"/>
        <v>0</v>
      </c>
      <c r="AE142" s="59">
        <f t="shared" si="194"/>
        <v>0</v>
      </c>
      <c r="AF142" s="59">
        <f t="shared" si="195"/>
        <v>0</v>
      </c>
      <c r="AG142" s="59">
        <f t="shared" si="196"/>
        <v>0</v>
      </c>
      <c r="AH142" s="59">
        <f t="shared" si="197"/>
        <v>0</v>
      </c>
      <c r="AI142" s="59">
        <f t="shared" si="198"/>
        <v>0</v>
      </c>
      <c r="AJ142" s="60">
        <f t="shared" si="199"/>
        <v>0</v>
      </c>
      <c r="AK142" s="60">
        <f t="shared" si="200"/>
        <v>0</v>
      </c>
      <c r="AL142" s="60">
        <f t="shared" si="201"/>
        <v>0</v>
      </c>
      <c r="AM142" s="60">
        <f t="shared" si="202"/>
        <v>0</v>
      </c>
      <c r="AN142" s="60">
        <f t="shared" si="203"/>
        <v>0</v>
      </c>
      <c r="AO142" s="60">
        <f t="shared" si="204"/>
        <v>0</v>
      </c>
      <c r="AP142" s="60">
        <f t="shared" si="205"/>
        <v>0</v>
      </c>
      <c r="AQ142" s="27" t="s">
        <v>168</v>
      </c>
      <c r="AR142" s="25" t="s">
        <v>23</v>
      </c>
      <c r="AS142" s="25" t="s">
        <v>25</v>
      </c>
      <c r="AT142" s="29" t="s">
        <v>25</v>
      </c>
      <c r="AU142" s="2">
        <v>1212000</v>
      </c>
      <c r="AV142" s="61">
        <f t="shared" si="206"/>
        <v>0</v>
      </c>
      <c r="AW142" s="61">
        <f t="shared" si="207"/>
        <v>0</v>
      </c>
      <c r="AX142" s="61">
        <f t="shared" si="208"/>
        <v>0</v>
      </c>
      <c r="AY142" s="62">
        <f t="shared" si="209"/>
        <v>0</v>
      </c>
      <c r="AZ142" s="61">
        <f t="shared" si="210"/>
        <v>0</v>
      </c>
    </row>
    <row r="143" spans="1:52" ht="48">
      <c r="A143" s="1">
        <v>183</v>
      </c>
      <c r="B143" s="21" t="s">
        <v>40</v>
      </c>
      <c r="C143" s="22" t="s">
        <v>41</v>
      </c>
      <c r="D143" s="32" t="s">
        <v>42</v>
      </c>
      <c r="E143" s="31">
        <v>112</v>
      </c>
      <c r="F143" s="25" t="s">
        <v>32</v>
      </c>
      <c r="G143" s="25"/>
      <c r="H143" s="25"/>
      <c r="I143" s="25"/>
      <c r="J143" s="26" t="s">
        <v>139</v>
      </c>
      <c r="K143" s="27" t="s">
        <v>140</v>
      </c>
      <c r="L143" s="27" t="s">
        <v>35</v>
      </c>
      <c r="M143" s="28" t="s">
        <v>141</v>
      </c>
      <c r="N143" s="28"/>
      <c r="O143" s="59">
        <f t="shared" ref="O143:U143" si="215">ROUND(N143*O$3,0)</f>
        <v>0</v>
      </c>
      <c r="P143" s="59">
        <f t="shared" si="215"/>
        <v>0</v>
      </c>
      <c r="Q143" s="59">
        <f t="shared" si="215"/>
        <v>0</v>
      </c>
      <c r="R143" s="59">
        <f t="shared" si="215"/>
        <v>0</v>
      </c>
      <c r="S143" s="59">
        <f t="shared" si="215"/>
        <v>0</v>
      </c>
      <c r="T143" s="59">
        <f t="shared" si="215"/>
        <v>0</v>
      </c>
      <c r="U143" s="59">
        <f t="shared" si="215"/>
        <v>0</v>
      </c>
      <c r="V143" s="60">
        <f t="shared" si="185"/>
        <v>0</v>
      </c>
      <c r="W143" s="60">
        <f t="shared" si="186"/>
        <v>0</v>
      </c>
      <c r="X143" s="60">
        <f t="shared" si="187"/>
        <v>0</v>
      </c>
      <c r="Y143" s="60">
        <f t="shared" si="188"/>
        <v>0</v>
      </c>
      <c r="Z143" s="60">
        <f t="shared" si="189"/>
        <v>0</v>
      </c>
      <c r="AA143" s="60">
        <f t="shared" si="190"/>
        <v>0</v>
      </c>
      <c r="AB143" s="60">
        <f t="shared" si="191"/>
        <v>0</v>
      </c>
      <c r="AC143" s="59">
        <f t="shared" si="192"/>
        <v>0</v>
      </c>
      <c r="AD143" s="59">
        <f t="shared" si="193"/>
        <v>0</v>
      </c>
      <c r="AE143" s="59">
        <f t="shared" si="194"/>
        <v>0</v>
      </c>
      <c r="AF143" s="59">
        <f t="shared" si="195"/>
        <v>0</v>
      </c>
      <c r="AG143" s="59">
        <f t="shared" si="196"/>
        <v>0</v>
      </c>
      <c r="AH143" s="59">
        <f t="shared" si="197"/>
        <v>0</v>
      </c>
      <c r="AI143" s="59">
        <f t="shared" si="198"/>
        <v>0</v>
      </c>
      <c r="AJ143" s="60">
        <f t="shared" si="199"/>
        <v>0</v>
      </c>
      <c r="AK143" s="60">
        <f t="shared" si="200"/>
        <v>0</v>
      </c>
      <c r="AL143" s="60">
        <f t="shared" si="201"/>
        <v>0</v>
      </c>
      <c r="AM143" s="60">
        <f t="shared" si="202"/>
        <v>0</v>
      </c>
      <c r="AN143" s="60">
        <f t="shared" si="203"/>
        <v>0</v>
      </c>
      <c r="AO143" s="60">
        <f t="shared" si="204"/>
        <v>0</v>
      </c>
      <c r="AP143" s="60">
        <f t="shared" si="205"/>
        <v>0</v>
      </c>
      <c r="AQ143" s="27" t="s">
        <v>142</v>
      </c>
      <c r="AR143" s="25" t="s">
        <v>23</v>
      </c>
      <c r="AS143" s="25" t="s">
        <v>44</v>
      </c>
      <c r="AT143" s="29" t="s">
        <v>25</v>
      </c>
      <c r="AU143" s="2"/>
      <c r="AV143" s="61">
        <f t="shared" si="206"/>
        <v>0</v>
      </c>
      <c r="AW143" s="61">
        <f t="shared" si="207"/>
        <v>0</v>
      </c>
      <c r="AX143" s="61">
        <f t="shared" si="208"/>
        <v>0</v>
      </c>
      <c r="AY143" s="62">
        <f t="shared" si="209"/>
        <v>0</v>
      </c>
      <c r="AZ143" s="61">
        <f t="shared" si="210"/>
        <v>0</v>
      </c>
    </row>
    <row r="144" spans="1:52" ht="36">
      <c r="A144" s="1">
        <v>111</v>
      </c>
      <c r="B144" s="21" t="s">
        <v>135</v>
      </c>
      <c r="C144" s="22" t="s">
        <v>136</v>
      </c>
      <c r="D144" s="37" t="s">
        <v>16</v>
      </c>
      <c r="E144" s="31">
        <v>20</v>
      </c>
      <c r="F144" s="25" t="s">
        <v>17</v>
      </c>
      <c r="G144" s="25"/>
      <c r="H144" s="25"/>
      <c r="I144" s="25"/>
      <c r="J144" s="26" t="s">
        <v>189</v>
      </c>
      <c r="K144" s="27" t="s">
        <v>190</v>
      </c>
      <c r="L144" s="27" t="s">
        <v>35</v>
      </c>
      <c r="M144" s="28" t="s">
        <v>119</v>
      </c>
      <c r="N144" s="28"/>
      <c r="O144" s="59">
        <f t="shared" ref="O144:U144" si="216">ROUND(N144*O$3,0)</f>
        <v>0</v>
      </c>
      <c r="P144" s="59">
        <f t="shared" si="216"/>
        <v>0</v>
      </c>
      <c r="Q144" s="59">
        <f t="shared" si="216"/>
        <v>0</v>
      </c>
      <c r="R144" s="59">
        <f t="shared" si="216"/>
        <v>0</v>
      </c>
      <c r="S144" s="59">
        <f t="shared" si="216"/>
        <v>0</v>
      </c>
      <c r="T144" s="59">
        <f t="shared" si="216"/>
        <v>0</v>
      </c>
      <c r="U144" s="59">
        <f t="shared" si="216"/>
        <v>0</v>
      </c>
      <c r="V144" s="60">
        <f t="shared" si="185"/>
        <v>0</v>
      </c>
      <c r="W144" s="60">
        <f t="shared" si="186"/>
        <v>0</v>
      </c>
      <c r="X144" s="60">
        <f t="shared" si="187"/>
        <v>0</v>
      </c>
      <c r="Y144" s="60">
        <f t="shared" si="188"/>
        <v>0</v>
      </c>
      <c r="Z144" s="60">
        <f t="shared" si="189"/>
        <v>0</v>
      </c>
      <c r="AA144" s="60">
        <f t="shared" si="190"/>
        <v>0</v>
      </c>
      <c r="AB144" s="60">
        <f t="shared" si="191"/>
        <v>0</v>
      </c>
      <c r="AC144" s="59">
        <f t="shared" si="192"/>
        <v>0</v>
      </c>
      <c r="AD144" s="59">
        <f t="shared" si="193"/>
        <v>0</v>
      </c>
      <c r="AE144" s="59">
        <f t="shared" si="194"/>
        <v>0</v>
      </c>
      <c r="AF144" s="59">
        <f t="shared" si="195"/>
        <v>0</v>
      </c>
      <c r="AG144" s="59">
        <f t="shared" si="196"/>
        <v>0</v>
      </c>
      <c r="AH144" s="59">
        <f t="shared" si="197"/>
        <v>0</v>
      </c>
      <c r="AI144" s="59">
        <f t="shared" si="198"/>
        <v>0</v>
      </c>
      <c r="AJ144" s="60">
        <f t="shared" si="199"/>
        <v>0</v>
      </c>
      <c r="AK144" s="60">
        <f t="shared" si="200"/>
        <v>0</v>
      </c>
      <c r="AL144" s="60">
        <f t="shared" si="201"/>
        <v>0</v>
      </c>
      <c r="AM144" s="60">
        <f t="shared" si="202"/>
        <v>0</v>
      </c>
      <c r="AN144" s="60">
        <f t="shared" si="203"/>
        <v>0</v>
      </c>
      <c r="AO144" s="60">
        <f t="shared" si="204"/>
        <v>0</v>
      </c>
      <c r="AP144" s="60">
        <f t="shared" si="205"/>
        <v>0</v>
      </c>
      <c r="AQ144" s="27" t="s">
        <v>99</v>
      </c>
      <c r="AR144" s="25" t="s">
        <v>38</v>
      </c>
      <c r="AS144" s="25" t="s">
        <v>39</v>
      </c>
      <c r="AT144" s="29" t="s">
        <v>25</v>
      </c>
      <c r="AU144" s="2"/>
      <c r="AV144" s="61">
        <f t="shared" si="206"/>
        <v>0</v>
      </c>
      <c r="AW144" s="61">
        <f t="shared" si="207"/>
        <v>0</v>
      </c>
      <c r="AX144" s="61">
        <f t="shared" si="208"/>
        <v>0</v>
      </c>
      <c r="AY144" s="62">
        <f t="shared" si="209"/>
        <v>0</v>
      </c>
      <c r="AZ144" s="61">
        <f t="shared" si="210"/>
        <v>0</v>
      </c>
    </row>
    <row r="145" spans="1:52" ht="72">
      <c r="A145" s="1">
        <v>145</v>
      </c>
      <c r="B145" s="21" t="s">
        <v>229</v>
      </c>
      <c r="C145" s="22" t="s">
        <v>230</v>
      </c>
      <c r="D145" s="30" t="s">
        <v>115</v>
      </c>
      <c r="E145" s="31">
        <v>20</v>
      </c>
      <c r="F145" s="25" t="s">
        <v>17</v>
      </c>
      <c r="G145" s="25"/>
      <c r="H145" s="25"/>
      <c r="I145" s="25"/>
      <c r="J145" s="26" t="s">
        <v>189</v>
      </c>
      <c r="K145" s="27" t="s">
        <v>190</v>
      </c>
      <c r="L145" s="27" t="s">
        <v>35</v>
      </c>
      <c r="M145" s="28" t="s">
        <v>119</v>
      </c>
      <c r="N145" s="28"/>
      <c r="O145" s="59">
        <f t="shared" ref="O145:U145" si="217">ROUND(N145*O$3,0)</f>
        <v>0</v>
      </c>
      <c r="P145" s="59">
        <f t="shared" si="217"/>
        <v>0</v>
      </c>
      <c r="Q145" s="59">
        <f t="shared" si="217"/>
        <v>0</v>
      </c>
      <c r="R145" s="59">
        <f t="shared" si="217"/>
        <v>0</v>
      </c>
      <c r="S145" s="59">
        <f t="shared" si="217"/>
        <v>0</v>
      </c>
      <c r="T145" s="59">
        <f t="shared" si="217"/>
        <v>0</v>
      </c>
      <c r="U145" s="59">
        <f t="shared" si="217"/>
        <v>0</v>
      </c>
      <c r="V145" s="60">
        <f t="shared" si="185"/>
        <v>0</v>
      </c>
      <c r="W145" s="60">
        <f t="shared" si="186"/>
        <v>0</v>
      </c>
      <c r="X145" s="60">
        <f t="shared" si="187"/>
        <v>0</v>
      </c>
      <c r="Y145" s="60">
        <f t="shared" si="188"/>
        <v>0</v>
      </c>
      <c r="Z145" s="60">
        <f t="shared" si="189"/>
        <v>0</v>
      </c>
      <c r="AA145" s="60">
        <f t="shared" si="190"/>
        <v>0</v>
      </c>
      <c r="AB145" s="60">
        <f t="shared" si="191"/>
        <v>0</v>
      </c>
      <c r="AC145" s="59">
        <f t="shared" si="192"/>
        <v>0</v>
      </c>
      <c r="AD145" s="59">
        <f t="shared" si="193"/>
        <v>0</v>
      </c>
      <c r="AE145" s="59">
        <f t="shared" si="194"/>
        <v>0</v>
      </c>
      <c r="AF145" s="59">
        <f t="shared" si="195"/>
        <v>0</v>
      </c>
      <c r="AG145" s="59">
        <f t="shared" si="196"/>
        <v>0</v>
      </c>
      <c r="AH145" s="59">
        <f t="shared" si="197"/>
        <v>0</v>
      </c>
      <c r="AI145" s="59">
        <f t="shared" si="198"/>
        <v>0</v>
      </c>
      <c r="AJ145" s="60">
        <f t="shared" si="199"/>
        <v>0</v>
      </c>
      <c r="AK145" s="60">
        <f t="shared" si="200"/>
        <v>0</v>
      </c>
      <c r="AL145" s="60">
        <f t="shared" si="201"/>
        <v>0</v>
      </c>
      <c r="AM145" s="60">
        <f t="shared" si="202"/>
        <v>0</v>
      </c>
      <c r="AN145" s="60">
        <f t="shared" si="203"/>
        <v>0</v>
      </c>
      <c r="AO145" s="60">
        <f t="shared" si="204"/>
        <v>0</v>
      </c>
      <c r="AP145" s="60">
        <f t="shared" si="205"/>
        <v>0</v>
      </c>
      <c r="AQ145" s="25" t="s">
        <v>119</v>
      </c>
      <c r="AR145" s="25" t="s">
        <v>38</v>
      </c>
      <c r="AS145" s="25" t="s">
        <v>215</v>
      </c>
      <c r="AT145" s="29" t="s">
        <v>25</v>
      </c>
      <c r="AU145" s="2"/>
      <c r="AV145" s="61">
        <f t="shared" si="206"/>
        <v>0</v>
      </c>
      <c r="AW145" s="61">
        <f t="shared" si="207"/>
        <v>0</v>
      </c>
      <c r="AX145" s="61">
        <f t="shared" si="208"/>
        <v>0</v>
      </c>
      <c r="AY145" s="62">
        <f t="shared" si="209"/>
        <v>0</v>
      </c>
      <c r="AZ145" s="61">
        <f t="shared" si="210"/>
        <v>0</v>
      </c>
    </row>
    <row r="146" spans="1:52" ht="60">
      <c r="A146" s="1">
        <v>160</v>
      </c>
      <c r="B146" s="21" t="s">
        <v>430</v>
      </c>
      <c r="C146" s="22" t="s">
        <v>431</v>
      </c>
      <c r="D146" s="23" t="s">
        <v>16</v>
      </c>
      <c r="E146" s="31">
        <v>20</v>
      </c>
      <c r="F146" s="25" t="s">
        <v>17</v>
      </c>
      <c r="G146" s="25"/>
      <c r="H146" s="25"/>
      <c r="I146" s="25"/>
      <c r="J146" s="26" t="s">
        <v>189</v>
      </c>
      <c r="K146" s="27" t="s">
        <v>190</v>
      </c>
      <c r="L146" s="27" t="s">
        <v>35</v>
      </c>
      <c r="M146" s="28" t="s">
        <v>119</v>
      </c>
      <c r="N146" s="28"/>
      <c r="O146" s="59">
        <f t="shared" ref="O146:U146" si="218">ROUND(N146*O$3,0)</f>
        <v>0</v>
      </c>
      <c r="P146" s="59">
        <f t="shared" si="218"/>
        <v>0</v>
      </c>
      <c r="Q146" s="59">
        <f t="shared" si="218"/>
        <v>0</v>
      </c>
      <c r="R146" s="59">
        <f t="shared" si="218"/>
        <v>0</v>
      </c>
      <c r="S146" s="59">
        <f t="shared" si="218"/>
        <v>0</v>
      </c>
      <c r="T146" s="59">
        <f t="shared" si="218"/>
        <v>0</v>
      </c>
      <c r="U146" s="59">
        <f t="shared" si="218"/>
        <v>0</v>
      </c>
      <c r="V146" s="60">
        <f t="shared" si="185"/>
        <v>0</v>
      </c>
      <c r="W146" s="60">
        <f t="shared" si="186"/>
        <v>0</v>
      </c>
      <c r="X146" s="60">
        <f t="shared" si="187"/>
        <v>0</v>
      </c>
      <c r="Y146" s="60">
        <f t="shared" si="188"/>
        <v>0</v>
      </c>
      <c r="Z146" s="60">
        <f t="shared" si="189"/>
        <v>0</v>
      </c>
      <c r="AA146" s="60">
        <f t="shared" si="190"/>
        <v>0</v>
      </c>
      <c r="AB146" s="60">
        <f t="shared" si="191"/>
        <v>0</v>
      </c>
      <c r="AC146" s="59">
        <f t="shared" si="192"/>
        <v>0</v>
      </c>
      <c r="AD146" s="59">
        <f t="shared" si="193"/>
        <v>0</v>
      </c>
      <c r="AE146" s="59">
        <f t="shared" si="194"/>
        <v>0</v>
      </c>
      <c r="AF146" s="59">
        <f t="shared" si="195"/>
        <v>0</v>
      </c>
      <c r="AG146" s="59">
        <f t="shared" si="196"/>
        <v>0</v>
      </c>
      <c r="AH146" s="59">
        <f t="shared" si="197"/>
        <v>0</v>
      </c>
      <c r="AI146" s="59">
        <f t="shared" si="198"/>
        <v>0</v>
      </c>
      <c r="AJ146" s="60">
        <f t="shared" si="199"/>
        <v>0</v>
      </c>
      <c r="AK146" s="60">
        <f t="shared" si="200"/>
        <v>0</v>
      </c>
      <c r="AL146" s="60">
        <f t="shared" si="201"/>
        <v>0</v>
      </c>
      <c r="AM146" s="60">
        <f t="shared" si="202"/>
        <v>0</v>
      </c>
      <c r="AN146" s="60">
        <f t="shared" si="203"/>
        <v>0</v>
      </c>
      <c r="AO146" s="60">
        <f t="shared" si="204"/>
        <v>0</v>
      </c>
      <c r="AP146" s="60">
        <f t="shared" si="205"/>
        <v>0</v>
      </c>
      <c r="AQ146" s="25" t="s">
        <v>22</v>
      </c>
      <c r="AR146" s="25" t="s">
        <v>23</v>
      </c>
      <c r="AS146" s="25" t="s">
        <v>29</v>
      </c>
      <c r="AT146" s="29" t="s">
        <v>25</v>
      </c>
      <c r="AU146" s="2"/>
      <c r="AV146" s="61">
        <f t="shared" si="206"/>
        <v>0</v>
      </c>
      <c r="AW146" s="61">
        <f t="shared" si="207"/>
        <v>0</v>
      </c>
      <c r="AX146" s="61">
        <f t="shared" si="208"/>
        <v>0</v>
      </c>
      <c r="AY146" s="62">
        <f t="shared" si="209"/>
        <v>0</v>
      </c>
      <c r="AZ146" s="61">
        <f t="shared" si="210"/>
        <v>0</v>
      </c>
    </row>
    <row r="147" spans="1:52" ht="48">
      <c r="A147" s="1">
        <v>243</v>
      </c>
      <c r="B147" s="21" t="s">
        <v>26</v>
      </c>
      <c r="C147" s="22" t="s">
        <v>27</v>
      </c>
      <c r="D147" s="36" t="s">
        <v>28</v>
      </c>
      <c r="E147" s="31">
        <v>20</v>
      </c>
      <c r="F147" s="25" t="s">
        <v>17</v>
      </c>
      <c r="G147" s="25"/>
      <c r="H147" s="25"/>
      <c r="I147" s="25"/>
      <c r="J147" s="26" t="s">
        <v>189</v>
      </c>
      <c r="K147" s="27" t="s">
        <v>190</v>
      </c>
      <c r="L147" s="27" t="s">
        <v>35</v>
      </c>
      <c r="M147" s="28" t="s">
        <v>21</v>
      </c>
      <c r="N147" s="28"/>
      <c r="O147" s="59">
        <f t="shared" ref="O147:U147" si="219">ROUND(N147*O$3,0)</f>
        <v>0</v>
      </c>
      <c r="P147" s="59">
        <f t="shared" si="219"/>
        <v>0</v>
      </c>
      <c r="Q147" s="59">
        <f t="shared" si="219"/>
        <v>0</v>
      </c>
      <c r="R147" s="59">
        <f t="shared" si="219"/>
        <v>0</v>
      </c>
      <c r="S147" s="59">
        <f t="shared" si="219"/>
        <v>0</v>
      </c>
      <c r="T147" s="59">
        <f t="shared" si="219"/>
        <v>0</v>
      </c>
      <c r="U147" s="59">
        <f t="shared" si="219"/>
        <v>0</v>
      </c>
      <c r="V147" s="60">
        <f t="shared" si="185"/>
        <v>0</v>
      </c>
      <c r="W147" s="60">
        <f t="shared" si="186"/>
        <v>0</v>
      </c>
      <c r="X147" s="60">
        <f t="shared" si="187"/>
        <v>0</v>
      </c>
      <c r="Y147" s="60">
        <f t="shared" si="188"/>
        <v>0</v>
      </c>
      <c r="Z147" s="60">
        <f t="shared" si="189"/>
        <v>0</v>
      </c>
      <c r="AA147" s="60">
        <f t="shared" si="190"/>
        <v>0</v>
      </c>
      <c r="AB147" s="60">
        <f t="shared" si="191"/>
        <v>0</v>
      </c>
      <c r="AC147" s="59">
        <f t="shared" si="192"/>
        <v>0</v>
      </c>
      <c r="AD147" s="59">
        <f t="shared" si="193"/>
        <v>0</v>
      </c>
      <c r="AE147" s="59">
        <f t="shared" si="194"/>
        <v>0</v>
      </c>
      <c r="AF147" s="59">
        <f t="shared" si="195"/>
        <v>0</v>
      </c>
      <c r="AG147" s="59">
        <f t="shared" si="196"/>
        <v>0</v>
      </c>
      <c r="AH147" s="59">
        <f t="shared" si="197"/>
        <v>0</v>
      </c>
      <c r="AI147" s="59">
        <f t="shared" si="198"/>
        <v>0</v>
      </c>
      <c r="AJ147" s="60">
        <f t="shared" si="199"/>
        <v>0</v>
      </c>
      <c r="AK147" s="60">
        <f t="shared" si="200"/>
        <v>0</v>
      </c>
      <c r="AL147" s="60">
        <f t="shared" si="201"/>
        <v>0</v>
      </c>
      <c r="AM147" s="60">
        <f t="shared" si="202"/>
        <v>0</v>
      </c>
      <c r="AN147" s="60">
        <f t="shared" si="203"/>
        <v>0</v>
      </c>
      <c r="AO147" s="60">
        <f t="shared" si="204"/>
        <v>0</v>
      </c>
      <c r="AP147" s="60">
        <f t="shared" si="205"/>
        <v>0</v>
      </c>
      <c r="AQ147" s="27" t="s">
        <v>99</v>
      </c>
      <c r="AR147" s="25"/>
      <c r="AS147" s="25"/>
      <c r="AT147" s="29"/>
      <c r="AU147" s="2"/>
      <c r="AV147" s="61">
        <f t="shared" si="206"/>
        <v>0</v>
      </c>
      <c r="AW147" s="61">
        <f t="shared" si="207"/>
        <v>0</v>
      </c>
      <c r="AX147" s="61">
        <f t="shared" si="208"/>
        <v>0</v>
      </c>
      <c r="AY147" s="62">
        <f t="shared" si="209"/>
        <v>0</v>
      </c>
      <c r="AZ147" s="61">
        <f t="shared" si="210"/>
        <v>0</v>
      </c>
    </row>
    <row r="148" spans="1:52" ht="84">
      <c r="A148" s="1">
        <v>369</v>
      </c>
      <c r="B148" s="21" t="s">
        <v>173</v>
      </c>
      <c r="C148" s="22" t="s">
        <v>174</v>
      </c>
      <c r="D148" s="23" t="s">
        <v>16</v>
      </c>
      <c r="E148" s="31">
        <v>20</v>
      </c>
      <c r="F148" s="25" t="s">
        <v>17</v>
      </c>
      <c r="G148" s="25"/>
      <c r="H148" s="25"/>
      <c r="I148" s="25"/>
      <c r="J148" s="26" t="s">
        <v>189</v>
      </c>
      <c r="K148" s="27" t="s">
        <v>190</v>
      </c>
      <c r="L148" s="27" t="s">
        <v>35</v>
      </c>
      <c r="M148" s="28" t="s">
        <v>98</v>
      </c>
      <c r="N148" s="28"/>
      <c r="O148" s="59">
        <f t="shared" ref="O148:U148" si="220">ROUND(N148*O$3,0)</f>
        <v>0</v>
      </c>
      <c r="P148" s="59">
        <f t="shared" si="220"/>
        <v>0</v>
      </c>
      <c r="Q148" s="59">
        <f t="shared" si="220"/>
        <v>0</v>
      </c>
      <c r="R148" s="59">
        <f t="shared" si="220"/>
        <v>0</v>
      </c>
      <c r="S148" s="59">
        <f t="shared" si="220"/>
        <v>0</v>
      </c>
      <c r="T148" s="59">
        <f t="shared" si="220"/>
        <v>0</v>
      </c>
      <c r="U148" s="59">
        <f t="shared" si="220"/>
        <v>0</v>
      </c>
      <c r="V148" s="60">
        <f t="shared" si="185"/>
        <v>0</v>
      </c>
      <c r="W148" s="60">
        <f t="shared" si="186"/>
        <v>0</v>
      </c>
      <c r="X148" s="60">
        <f t="shared" si="187"/>
        <v>0</v>
      </c>
      <c r="Y148" s="60">
        <f t="shared" si="188"/>
        <v>0</v>
      </c>
      <c r="Z148" s="60">
        <f t="shared" si="189"/>
        <v>0</v>
      </c>
      <c r="AA148" s="60">
        <f t="shared" si="190"/>
        <v>0</v>
      </c>
      <c r="AB148" s="60">
        <f t="shared" si="191"/>
        <v>0</v>
      </c>
      <c r="AC148" s="59">
        <f t="shared" si="192"/>
        <v>0</v>
      </c>
      <c r="AD148" s="59">
        <f t="shared" si="193"/>
        <v>0</v>
      </c>
      <c r="AE148" s="59">
        <f t="shared" si="194"/>
        <v>0</v>
      </c>
      <c r="AF148" s="59">
        <f t="shared" si="195"/>
        <v>0</v>
      </c>
      <c r="AG148" s="59">
        <f t="shared" si="196"/>
        <v>0</v>
      </c>
      <c r="AH148" s="59">
        <f t="shared" si="197"/>
        <v>0</v>
      </c>
      <c r="AI148" s="59">
        <f t="shared" si="198"/>
        <v>0</v>
      </c>
      <c r="AJ148" s="60">
        <f t="shared" si="199"/>
        <v>0</v>
      </c>
      <c r="AK148" s="60">
        <f t="shared" si="200"/>
        <v>0</v>
      </c>
      <c r="AL148" s="60">
        <f t="shared" si="201"/>
        <v>0</v>
      </c>
      <c r="AM148" s="60">
        <f t="shared" si="202"/>
        <v>0</v>
      </c>
      <c r="AN148" s="60">
        <f t="shared" si="203"/>
        <v>0</v>
      </c>
      <c r="AO148" s="60">
        <f t="shared" si="204"/>
        <v>0</v>
      </c>
      <c r="AP148" s="60">
        <f t="shared" si="205"/>
        <v>0</v>
      </c>
      <c r="AQ148" s="27" t="s">
        <v>99</v>
      </c>
      <c r="AR148" s="25" t="s">
        <v>23</v>
      </c>
      <c r="AS148" s="25" t="s">
        <v>51</v>
      </c>
      <c r="AT148" s="29"/>
      <c r="AU148" s="2">
        <v>0</v>
      </c>
      <c r="AV148" s="61">
        <f t="shared" si="206"/>
        <v>0</v>
      </c>
      <c r="AW148" s="61">
        <f t="shared" si="207"/>
        <v>0</v>
      </c>
      <c r="AX148" s="61">
        <f t="shared" si="208"/>
        <v>0</v>
      </c>
      <c r="AY148" s="62">
        <f t="shared" si="209"/>
        <v>0</v>
      </c>
      <c r="AZ148" s="61">
        <f t="shared" si="210"/>
        <v>0</v>
      </c>
    </row>
    <row r="149" spans="1:52" ht="36">
      <c r="A149" s="1">
        <v>404</v>
      </c>
      <c r="B149" s="21" t="s">
        <v>466</v>
      </c>
      <c r="C149" s="22" t="s">
        <v>467</v>
      </c>
      <c r="D149" s="23" t="s">
        <v>16</v>
      </c>
      <c r="E149" s="31">
        <v>20</v>
      </c>
      <c r="F149" s="25" t="s">
        <v>17</v>
      </c>
      <c r="G149" s="25"/>
      <c r="H149" s="25"/>
      <c r="I149" s="25"/>
      <c r="J149" s="26" t="s">
        <v>189</v>
      </c>
      <c r="K149" s="27" t="s">
        <v>190</v>
      </c>
      <c r="L149" s="27" t="s">
        <v>35</v>
      </c>
      <c r="M149" s="28" t="s">
        <v>98</v>
      </c>
      <c r="N149" s="28"/>
      <c r="O149" s="59">
        <f t="shared" ref="O149:U149" si="221">ROUND(N149*O$3,0)</f>
        <v>0</v>
      </c>
      <c r="P149" s="59">
        <f t="shared" si="221"/>
        <v>0</v>
      </c>
      <c r="Q149" s="59">
        <f t="shared" si="221"/>
        <v>0</v>
      </c>
      <c r="R149" s="59">
        <f t="shared" si="221"/>
        <v>0</v>
      </c>
      <c r="S149" s="59">
        <f t="shared" si="221"/>
        <v>0</v>
      </c>
      <c r="T149" s="59">
        <f t="shared" si="221"/>
        <v>0</v>
      </c>
      <c r="U149" s="59">
        <f t="shared" si="221"/>
        <v>0</v>
      </c>
      <c r="V149" s="60">
        <f t="shared" si="185"/>
        <v>0</v>
      </c>
      <c r="W149" s="60">
        <f t="shared" si="186"/>
        <v>0</v>
      </c>
      <c r="X149" s="60">
        <f t="shared" si="187"/>
        <v>0</v>
      </c>
      <c r="Y149" s="60">
        <f t="shared" si="188"/>
        <v>0</v>
      </c>
      <c r="Z149" s="60">
        <f t="shared" si="189"/>
        <v>0</v>
      </c>
      <c r="AA149" s="60">
        <f t="shared" si="190"/>
        <v>0</v>
      </c>
      <c r="AB149" s="60">
        <f t="shared" si="191"/>
        <v>0</v>
      </c>
      <c r="AC149" s="59">
        <f t="shared" si="192"/>
        <v>0</v>
      </c>
      <c r="AD149" s="59">
        <f t="shared" si="193"/>
        <v>0</v>
      </c>
      <c r="AE149" s="59">
        <f t="shared" si="194"/>
        <v>0</v>
      </c>
      <c r="AF149" s="59">
        <f t="shared" si="195"/>
        <v>0</v>
      </c>
      <c r="AG149" s="59">
        <f t="shared" si="196"/>
        <v>0</v>
      </c>
      <c r="AH149" s="59">
        <f t="shared" si="197"/>
        <v>0</v>
      </c>
      <c r="AI149" s="59">
        <f t="shared" si="198"/>
        <v>0</v>
      </c>
      <c r="AJ149" s="60">
        <f t="shared" si="199"/>
        <v>0</v>
      </c>
      <c r="AK149" s="60">
        <f t="shared" si="200"/>
        <v>0</v>
      </c>
      <c r="AL149" s="60">
        <f t="shared" si="201"/>
        <v>0</v>
      </c>
      <c r="AM149" s="60">
        <f t="shared" si="202"/>
        <v>0</v>
      </c>
      <c r="AN149" s="60">
        <f t="shared" si="203"/>
        <v>0</v>
      </c>
      <c r="AO149" s="60">
        <f t="shared" si="204"/>
        <v>0</v>
      </c>
      <c r="AP149" s="60">
        <f t="shared" si="205"/>
        <v>0</v>
      </c>
      <c r="AQ149" s="27" t="s">
        <v>22</v>
      </c>
      <c r="AR149" s="25" t="s">
        <v>23</v>
      </c>
      <c r="AS149" s="25" t="s">
        <v>52</v>
      </c>
      <c r="AT149" s="29" t="s">
        <v>52</v>
      </c>
      <c r="AU149" s="2"/>
      <c r="AV149" s="61">
        <f t="shared" si="206"/>
        <v>0</v>
      </c>
      <c r="AW149" s="61">
        <f t="shared" si="207"/>
        <v>0</v>
      </c>
      <c r="AX149" s="61">
        <f t="shared" si="208"/>
        <v>0</v>
      </c>
      <c r="AY149" s="62">
        <f t="shared" si="209"/>
        <v>0</v>
      </c>
      <c r="AZ149" s="61">
        <f t="shared" si="210"/>
        <v>0</v>
      </c>
    </row>
    <row r="150" spans="1:52" ht="36">
      <c r="A150" s="1">
        <v>414</v>
      </c>
      <c r="B150" s="21" t="s">
        <v>468</v>
      </c>
      <c r="C150" s="22" t="s">
        <v>469</v>
      </c>
      <c r="D150" s="23" t="s">
        <v>16</v>
      </c>
      <c r="E150" s="31">
        <v>20</v>
      </c>
      <c r="F150" s="25" t="s">
        <v>17</v>
      </c>
      <c r="G150" s="25"/>
      <c r="H150" s="25"/>
      <c r="I150" s="25"/>
      <c r="J150" s="26" t="s">
        <v>189</v>
      </c>
      <c r="K150" s="27" t="s">
        <v>190</v>
      </c>
      <c r="L150" s="27" t="s">
        <v>35</v>
      </c>
      <c r="M150" s="28" t="s">
        <v>98</v>
      </c>
      <c r="N150" s="28"/>
      <c r="O150" s="59">
        <f t="shared" ref="O150:U150" si="222">ROUND(N150*O$3,0)</f>
        <v>0</v>
      </c>
      <c r="P150" s="59">
        <f t="shared" si="222"/>
        <v>0</v>
      </c>
      <c r="Q150" s="59">
        <f t="shared" si="222"/>
        <v>0</v>
      </c>
      <c r="R150" s="59">
        <f t="shared" si="222"/>
        <v>0</v>
      </c>
      <c r="S150" s="59">
        <f t="shared" si="222"/>
        <v>0</v>
      </c>
      <c r="T150" s="59">
        <f t="shared" si="222"/>
        <v>0</v>
      </c>
      <c r="U150" s="59">
        <f t="shared" si="222"/>
        <v>0</v>
      </c>
      <c r="V150" s="60">
        <f t="shared" si="185"/>
        <v>0</v>
      </c>
      <c r="W150" s="60">
        <f t="shared" si="186"/>
        <v>0</v>
      </c>
      <c r="X150" s="60">
        <f t="shared" si="187"/>
        <v>0</v>
      </c>
      <c r="Y150" s="60">
        <f t="shared" si="188"/>
        <v>0</v>
      </c>
      <c r="Z150" s="60">
        <f t="shared" si="189"/>
        <v>0</v>
      </c>
      <c r="AA150" s="60">
        <f t="shared" si="190"/>
        <v>0</v>
      </c>
      <c r="AB150" s="60">
        <f t="shared" si="191"/>
        <v>0</v>
      </c>
      <c r="AC150" s="59">
        <f t="shared" si="192"/>
        <v>0</v>
      </c>
      <c r="AD150" s="59">
        <f t="shared" si="193"/>
        <v>0</v>
      </c>
      <c r="AE150" s="59">
        <f t="shared" si="194"/>
        <v>0</v>
      </c>
      <c r="AF150" s="59">
        <f t="shared" si="195"/>
        <v>0</v>
      </c>
      <c r="AG150" s="59">
        <f t="shared" si="196"/>
        <v>0</v>
      </c>
      <c r="AH150" s="59">
        <f t="shared" si="197"/>
        <v>0</v>
      </c>
      <c r="AI150" s="59">
        <f t="shared" si="198"/>
        <v>0</v>
      </c>
      <c r="AJ150" s="60">
        <f t="shared" si="199"/>
        <v>0</v>
      </c>
      <c r="AK150" s="60">
        <f t="shared" si="200"/>
        <v>0</v>
      </c>
      <c r="AL150" s="60">
        <f t="shared" si="201"/>
        <v>0</v>
      </c>
      <c r="AM150" s="60">
        <f t="shared" si="202"/>
        <v>0</v>
      </c>
      <c r="AN150" s="60">
        <f t="shared" si="203"/>
        <v>0</v>
      </c>
      <c r="AO150" s="60">
        <f t="shared" si="204"/>
        <v>0</v>
      </c>
      <c r="AP150" s="60">
        <f t="shared" si="205"/>
        <v>0</v>
      </c>
      <c r="AQ150" s="27" t="s">
        <v>22</v>
      </c>
      <c r="AR150" s="25" t="s">
        <v>23</v>
      </c>
      <c r="AS150" s="25" t="s">
        <v>52</v>
      </c>
      <c r="AT150" s="29" t="s">
        <v>52</v>
      </c>
      <c r="AU150" s="2"/>
      <c r="AV150" s="61">
        <f t="shared" si="206"/>
        <v>0</v>
      </c>
      <c r="AW150" s="61">
        <f t="shared" si="207"/>
        <v>0</v>
      </c>
      <c r="AX150" s="61">
        <f t="shared" si="208"/>
        <v>0</v>
      </c>
      <c r="AY150" s="62">
        <f t="shared" si="209"/>
        <v>0</v>
      </c>
      <c r="AZ150" s="61">
        <f t="shared" si="210"/>
        <v>0</v>
      </c>
    </row>
    <row r="151" spans="1:52" ht="24">
      <c r="A151" s="1">
        <v>20</v>
      </c>
      <c r="B151" s="21" t="s">
        <v>205</v>
      </c>
      <c r="C151" s="22" t="s">
        <v>206</v>
      </c>
      <c r="D151" s="48" t="s">
        <v>207</v>
      </c>
      <c r="E151" s="31">
        <v>118</v>
      </c>
      <c r="F151" s="25" t="s">
        <v>17</v>
      </c>
      <c r="G151" s="25"/>
      <c r="H151" s="25"/>
      <c r="I151" s="25"/>
      <c r="J151" s="26" t="s">
        <v>260</v>
      </c>
      <c r="K151" s="27" t="s">
        <v>97</v>
      </c>
      <c r="L151" s="27" t="s">
        <v>35</v>
      </c>
      <c r="M151" s="28" t="s">
        <v>208</v>
      </c>
      <c r="N151" s="28"/>
      <c r="O151" s="59">
        <f t="shared" ref="O151:U151" si="223">ROUND(N151*O$3,0)</f>
        <v>0</v>
      </c>
      <c r="P151" s="59">
        <f t="shared" si="223"/>
        <v>0</v>
      </c>
      <c r="Q151" s="59">
        <f t="shared" si="223"/>
        <v>0</v>
      </c>
      <c r="R151" s="59">
        <f t="shared" si="223"/>
        <v>0</v>
      </c>
      <c r="S151" s="59">
        <f t="shared" si="223"/>
        <v>0</v>
      </c>
      <c r="T151" s="59">
        <f t="shared" si="223"/>
        <v>0</v>
      </c>
      <c r="U151" s="59">
        <f t="shared" si="223"/>
        <v>0</v>
      </c>
      <c r="V151" s="60">
        <f t="shared" si="185"/>
        <v>0</v>
      </c>
      <c r="W151" s="60">
        <f t="shared" si="186"/>
        <v>0</v>
      </c>
      <c r="X151" s="60">
        <f t="shared" si="187"/>
        <v>0</v>
      </c>
      <c r="Y151" s="60">
        <f t="shared" si="188"/>
        <v>0</v>
      </c>
      <c r="Z151" s="60">
        <f t="shared" si="189"/>
        <v>0</v>
      </c>
      <c r="AA151" s="60">
        <f t="shared" si="190"/>
        <v>0</v>
      </c>
      <c r="AB151" s="60">
        <f t="shared" si="191"/>
        <v>0</v>
      </c>
      <c r="AC151" s="59">
        <f t="shared" si="192"/>
        <v>0</v>
      </c>
      <c r="AD151" s="59">
        <f t="shared" si="193"/>
        <v>0</v>
      </c>
      <c r="AE151" s="59">
        <f t="shared" si="194"/>
        <v>0</v>
      </c>
      <c r="AF151" s="59">
        <f t="shared" si="195"/>
        <v>0</v>
      </c>
      <c r="AG151" s="59">
        <f t="shared" si="196"/>
        <v>0</v>
      </c>
      <c r="AH151" s="59">
        <f t="shared" si="197"/>
        <v>0</v>
      </c>
      <c r="AI151" s="59">
        <f t="shared" si="198"/>
        <v>0</v>
      </c>
      <c r="AJ151" s="60">
        <f t="shared" si="199"/>
        <v>0</v>
      </c>
      <c r="AK151" s="60">
        <f t="shared" si="200"/>
        <v>0</v>
      </c>
      <c r="AL151" s="60">
        <f t="shared" si="201"/>
        <v>0</v>
      </c>
      <c r="AM151" s="60">
        <f t="shared" si="202"/>
        <v>0</v>
      </c>
      <c r="AN151" s="60">
        <f t="shared" si="203"/>
        <v>0</v>
      </c>
      <c r="AO151" s="60">
        <f t="shared" si="204"/>
        <v>0</v>
      </c>
      <c r="AP151" s="60">
        <f t="shared" si="205"/>
        <v>0</v>
      </c>
      <c r="AQ151" s="27" t="s">
        <v>261</v>
      </c>
      <c r="AR151" s="25" t="s">
        <v>77</v>
      </c>
      <c r="AS151" s="25" t="s">
        <v>77</v>
      </c>
      <c r="AT151" s="29" t="s">
        <v>78</v>
      </c>
      <c r="AU151" s="2"/>
      <c r="AV151" s="61">
        <f t="shared" si="206"/>
        <v>0</v>
      </c>
      <c r="AW151" s="61">
        <f t="shared" si="207"/>
        <v>0</v>
      </c>
      <c r="AX151" s="61">
        <f t="shared" si="208"/>
        <v>0</v>
      </c>
      <c r="AY151" s="62">
        <f t="shared" si="209"/>
        <v>0</v>
      </c>
      <c r="AZ151" s="61">
        <f t="shared" si="210"/>
        <v>0</v>
      </c>
    </row>
    <row r="152" spans="1:52" ht="48">
      <c r="A152" s="1">
        <v>36</v>
      </c>
      <c r="B152" s="21" t="s">
        <v>110</v>
      </c>
      <c r="C152" s="22" t="s">
        <v>111</v>
      </c>
      <c r="D152" s="38" t="s">
        <v>47</v>
      </c>
      <c r="E152" s="31">
        <v>125</v>
      </c>
      <c r="F152" s="25" t="s">
        <v>17</v>
      </c>
      <c r="G152" s="25"/>
      <c r="H152" s="25"/>
      <c r="I152" s="25"/>
      <c r="J152" s="26" t="s">
        <v>193</v>
      </c>
      <c r="K152" s="27" t="s">
        <v>194</v>
      </c>
      <c r="L152" s="27" t="s">
        <v>35</v>
      </c>
      <c r="M152" s="28" t="s">
        <v>98</v>
      </c>
      <c r="N152" s="28"/>
      <c r="O152" s="59">
        <f t="shared" ref="O152:U152" si="224">ROUND(N152*O$3,0)</f>
        <v>0</v>
      </c>
      <c r="P152" s="59">
        <f t="shared" si="224"/>
        <v>0</v>
      </c>
      <c r="Q152" s="59">
        <f t="shared" si="224"/>
        <v>0</v>
      </c>
      <c r="R152" s="59">
        <f t="shared" si="224"/>
        <v>0</v>
      </c>
      <c r="S152" s="59">
        <f t="shared" si="224"/>
        <v>0</v>
      </c>
      <c r="T152" s="59">
        <f t="shared" si="224"/>
        <v>0</v>
      </c>
      <c r="U152" s="59">
        <f t="shared" si="224"/>
        <v>0</v>
      </c>
      <c r="V152" s="60">
        <f t="shared" si="185"/>
        <v>0</v>
      </c>
      <c r="W152" s="60">
        <f t="shared" si="186"/>
        <v>0</v>
      </c>
      <c r="X152" s="60">
        <f t="shared" si="187"/>
        <v>0</v>
      </c>
      <c r="Y152" s="60">
        <f t="shared" si="188"/>
        <v>0</v>
      </c>
      <c r="Z152" s="60">
        <f t="shared" si="189"/>
        <v>0</v>
      </c>
      <c r="AA152" s="60">
        <f t="shared" si="190"/>
        <v>0</v>
      </c>
      <c r="AB152" s="60">
        <f t="shared" si="191"/>
        <v>0</v>
      </c>
      <c r="AC152" s="59">
        <f t="shared" si="192"/>
        <v>0</v>
      </c>
      <c r="AD152" s="59">
        <f t="shared" si="193"/>
        <v>0</v>
      </c>
      <c r="AE152" s="59">
        <f t="shared" si="194"/>
        <v>0</v>
      </c>
      <c r="AF152" s="59">
        <f t="shared" si="195"/>
        <v>0</v>
      </c>
      <c r="AG152" s="59">
        <f t="shared" si="196"/>
        <v>0</v>
      </c>
      <c r="AH152" s="59">
        <f t="shared" si="197"/>
        <v>0</v>
      </c>
      <c r="AI152" s="59">
        <f t="shared" si="198"/>
        <v>0</v>
      </c>
      <c r="AJ152" s="60">
        <f t="shared" si="199"/>
        <v>0</v>
      </c>
      <c r="AK152" s="60">
        <f t="shared" si="200"/>
        <v>0</v>
      </c>
      <c r="AL152" s="60">
        <f t="shared" si="201"/>
        <v>0</v>
      </c>
      <c r="AM152" s="60">
        <f t="shared" si="202"/>
        <v>0</v>
      </c>
      <c r="AN152" s="60">
        <f t="shared" si="203"/>
        <v>0</v>
      </c>
      <c r="AO152" s="60">
        <f t="shared" si="204"/>
        <v>0</v>
      </c>
      <c r="AP152" s="60">
        <f t="shared" si="205"/>
        <v>0</v>
      </c>
      <c r="AQ152" s="27" t="s">
        <v>186</v>
      </c>
      <c r="AR152" s="25" t="s">
        <v>38</v>
      </c>
      <c r="AS152" s="25" t="s">
        <v>87</v>
      </c>
      <c r="AT152" s="29" t="s">
        <v>25</v>
      </c>
      <c r="AU152" s="2"/>
      <c r="AV152" s="61">
        <f t="shared" si="206"/>
        <v>0</v>
      </c>
      <c r="AW152" s="61">
        <f t="shared" si="207"/>
        <v>0</v>
      </c>
      <c r="AX152" s="61">
        <f t="shared" si="208"/>
        <v>0</v>
      </c>
      <c r="AY152" s="62">
        <f t="shared" si="209"/>
        <v>0</v>
      </c>
      <c r="AZ152" s="61">
        <f t="shared" si="210"/>
        <v>0</v>
      </c>
    </row>
    <row r="153" spans="1:52" ht="48">
      <c r="A153" s="1">
        <v>45</v>
      </c>
      <c r="B153" s="21" t="s">
        <v>209</v>
      </c>
      <c r="C153" s="22" t="s">
        <v>210</v>
      </c>
      <c r="D153" s="34" t="s">
        <v>180</v>
      </c>
      <c r="E153" s="31">
        <v>125</v>
      </c>
      <c r="F153" s="25" t="s">
        <v>17</v>
      </c>
      <c r="G153" s="25"/>
      <c r="H153" s="25"/>
      <c r="I153" s="25"/>
      <c r="J153" s="26" t="s">
        <v>193</v>
      </c>
      <c r="K153" s="27" t="s">
        <v>194</v>
      </c>
      <c r="L153" s="27" t="s">
        <v>35</v>
      </c>
      <c r="M153" s="28" t="s">
        <v>98</v>
      </c>
      <c r="N153" s="28"/>
      <c r="O153" s="59">
        <f t="shared" ref="O153:U153" si="225">ROUND(N153*O$3,0)</f>
        <v>0</v>
      </c>
      <c r="P153" s="59">
        <f t="shared" si="225"/>
        <v>0</v>
      </c>
      <c r="Q153" s="59">
        <f t="shared" si="225"/>
        <v>0</v>
      </c>
      <c r="R153" s="59">
        <f t="shared" si="225"/>
        <v>0</v>
      </c>
      <c r="S153" s="59">
        <f t="shared" si="225"/>
        <v>0</v>
      </c>
      <c r="T153" s="59">
        <f t="shared" si="225"/>
        <v>0</v>
      </c>
      <c r="U153" s="59">
        <f t="shared" si="225"/>
        <v>0</v>
      </c>
      <c r="V153" s="60">
        <f t="shared" si="185"/>
        <v>0</v>
      </c>
      <c r="W153" s="60">
        <f t="shared" si="186"/>
        <v>0</v>
      </c>
      <c r="X153" s="60">
        <f t="shared" si="187"/>
        <v>0</v>
      </c>
      <c r="Y153" s="60">
        <f t="shared" si="188"/>
        <v>0</v>
      </c>
      <c r="Z153" s="60">
        <f t="shared" si="189"/>
        <v>0</v>
      </c>
      <c r="AA153" s="60">
        <f t="shared" si="190"/>
        <v>0</v>
      </c>
      <c r="AB153" s="60">
        <f t="shared" si="191"/>
        <v>0</v>
      </c>
      <c r="AC153" s="59">
        <f t="shared" si="192"/>
        <v>0</v>
      </c>
      <c r="AD153" s="59">
        <f t="shared" si="193"/>
        <v>0</v>
      </c>
      <c r="AE153" s="59">
        <f t="shared" si="194"/>
        <v>0</v>
      </c>
      <c r="AF153" s="59">
        <f t="shared" si="195"/>
        <v>0</v>
      </c>
      <c r="AG153" s="59">
        <f t="shared" si="196"/>
        <v>0</v>
      </c>
      <c r="AH153" s="59">
        <f t="shared" si="197"/>
        <v>0</v>
      </c>
      <c r="AI153" s="59">
        <f t="shared" si="198"/>
        <v>0</v>
      </c>
      <c r="AJ153" s="60">
        <f t="shared" si="199"/>
        <v>0</v>
      </c>
      <c r="AK153" s="60">
        <f t="shared" si="200"/>
        <v>0</v>
      </c>
      <c r="AL153" s="60">
        <f t="shared" si="201"/>
        <v>0</v>
      </c>
      <c r="AM153" s="60">
        <f t="shared" si="202"/>
        <v>0</v>
      </c>
      <c r="AN153" s="60">
        <f t="shared" si="203"/>
        <v>0</v>
      </c>
      <c r="AO153" s="60">
        <f t="shared" si="204"/>
        <v>0</v>
      </c>
      <c r="AP153" s="60">
        <f t="shared" si="205"/>
        <v>0</v>
      </c>
      <c r="AQ153" s="27" t="s">
        <v>186</v>
      </c>
      <c r="AR153" s="25" t="s">
        <v>38</v>
      </c>
      <c r="AS153" s="25" t="s">
        <v>131</v>
      </c>
      <c r="AT153" s="29" t="s">
        <v>131</v>
      </c>
      <c r="AU153" s="2"/>
      <c r="AV153" s="61">
        <f t="shared" si="206"/>
        <v>0</v>
      </c>
      <c r="AW153" s="61">
        <f t="shared" si="207"/>
        <v>0</v>
      </c>
      <c r="AX153" s="61">
        <f t="shared" si="208"/>
        <v>0</v>
      </c>
      <c r="AY153" s="62">
        <f t="shared" si="209"/>
        <v>0</v>
      </c>
      <c r="AZ153" s="61">
        <f t="shared" si="210"/>
        <v>0</v>
      </c>
    </row>
    <row r="154" spans="1:52" ht="36">
      <c r="A154" s="1">
        <v>65</v>
      </c>
      <c r="B154" s="21" t="s">
        <v>211</v>
      </c>
      <c r="C154" s="22" t="s">
        <v>212</v>
      </c>
      <c r="D154" s="44" t="s">
        <v>180</v>
      </c>
      <c r="E154" s="31">
        <v>125</v>
      </c>
      <c r="F154" s="25" t="s">
        <v>17</v>
      </c>
      <c r="G154" s="25"/>
      <c r="H154" s="25"/>
      <c r="I154" s="25"/>
      <c r="J154" s="26" t="s">
        <v>193</v>
      </c>
      <c r="K154" s="27" t="s">
        <v>194</v>
      </c>
      <c r="L154" s="27" t="s">
        <v>35</v>
      </c>
      <c r="M154" s="28" t="s">
        <v>98</v>
      </c>
      <c r="N154" s="28"/>
      <c r="O154" s="59">
        <f t="shared" ref="O154:U154" si="226">ROUND(N154*O$3,0)</f>
        <v>0</v>
      </c>
      <c r="P154" s="59">
        <f t="shared" si="226"/>
        <v>0</v>
      </c>
      <c r="Q154" s="59">
        <f t="shared" si="226"/>
        <v>0</v>
      </c>
      <c r="R154" s="59">
        <f t="shared" si="226"/>
        <v>0</v>
      </c>
      <c r="S154" s="59">
        <f t="shared" si="226"/>
        <v>0</v>
      </c>
      <c r="T154" s="59">
        <f t="shared" si="226"/>
        <v>0</v>
      </c>
      <c r="U154" s="59">
        <f t="shared" si="226"/>
        <v>0</v>
      </c>
      <c r="V154" s="60">
        <f t="shared" si="185"/>
        <v>0</v>
      </c>
      <c r="W154" s="60">
        <f t="shared" si="186"/>
        <v>0</v>
      </c>
      <c r="X154" s="60">
        <f t="shared" si="187"/>
        <v>0</v>
      </c>
      <c r="Y154" s="60">
        <f t="shared" si="188"/>
        <v>0</v>
      </c>
      <c r="Z154" s="60">
        <f t="shared" si="189"/>
        <v>0</v>
      </c>
      <c r="AA154" s="60">
        <f t="shared" si="190"/>
        <v>0</v>
      </c>
      <c r="AB154" s="60">
        <f t="shared" si="191"/>
        <v>0</v>
      </c>
      <c r="AC154" s="59">
        <f t="shared" si="192"/>
        <v>0</v>
      </c>
      <c r="AD154" s="59">
        <f t="shared" si="193"/>
        <v>0</v>
      </c>
      <c r="AE154" s="59">
        <f t="shared" si="194"/>
        <v>0</v>
      </c>
      <c r="AF154" s="59">
        <f t="shared" si="195"/>
        <v>0</v>
      </c>
      <c r="AG154" s="59">
        <f t="shared" si="196"/>
        <v>0</v>
      </c>
      <c r="AH154" s="59">
        <f t="shared" si="197"/>
        <v>0</v>
      </c>
      <c r="AI154" s="59">
        <f t="shared" si="198"/>
        <v>0</v>
      </c>
      <c r="AJ154" s="60">
        <f t="shared" si="199"/>
        <v>0</v>
      </c>
      <c r="AK154" s="60">
        <f t="shared" si="200"/>
        <v>0</v>
      </c>
      <c r="AL154" s="60">
        <f t="shared" si="201"/>
        <v>0</v>
      </c>
      <c r="AM154" s="60">
        <f t="shared" si="202"/>
        <v>0</v>
      </c>
      <c r="AN154" s="60">
        <f t="shared" si="203"/>
        <v>0</v>
      </c>
      <c r="AO154" s="60">
        <f t="shared" si="204"/>
        <v>0</v>
      </c>
      <c r="AP154" s="60">
        <f t="shared" si="205"/>
        <v>0</v>
      </c>
      <c r="AQ154" s="27" t="s">
        <v>186</v>
      </c>
      <c r="AR154" s="25" t="s">
        <v>38</v>
      </c>
      <c r="AS154" s="25" t="s">
        <v>39</v>
      </c>
      <c r="AT154" s="29" t="s">
        <v>25</v>
      </c>
      <c r="AU154" s="2"/>
      <c r="AV154" s="61">
        <f t="shared" si="206"/>
        <v>0</v>
      </c>
      <c r="AW154" s="61">
        <f t="shared" si="207"/>
        <v>0</v>
      </c>
      <c r="AX154" s="61">
        <f t="shared" si="208"/>
        <v>0</v>
      </c>
      <c r="AY154" s="62">
        <f t="shared" si="209"/>
        <v>0</v>
      </c>
      <c r="AZ154" s="61">
        <f t="shared" si="210"/>
        <v>0</v>
      </c>
    </row>
    <row r="155" spans="1:52" ht="36">
      <c r="A155" s="1">
        <v>373</v>
      </c>
      <c r="B155" s="21" t="s">
        <v>191</v>
      </c>
      <c r="C155" s="22" t="s">
        <v>192</v>
      </c>
      <c r="D155" s="23" t="s">
        <v>47</v>
      </c>
      <c r="E155" s="31">
        <v>125</v>
      </c>
      <c r="F155" s="25" t="s">
        <v>17</v>
      </c>
      <c r="G155" s="25"/>
      <c r="H155" s="25"/>
      <c r="I155" s="25"/>
      <c r="J155" s="26" t="s">
        <v>193</v>
      </c>
      <c r="K155" s="27" t="s">
        <v>194</v>
      </c>
      <c r="L155" s="27" t="s">
        <v>35</v>
      </c>
      <c r="M155" s="28" t="s">
        <v>98</v>
      </c>
      <c r="N155" s="28"/>
      <c r="O155" s="59">
        <f t="shared" ref="O155:U155" si="227">ROUND(N155*O$3,0)</f>
        <v>0</v>
      </c>
      <c r="P155" s="59">
        <f t="shared" si="227"/>
        <v>0</v>
      </c>
      <c r="Q155" s="59">
        <f t="shared" si="227"/>
        <v>0</v>
      </c>
      <c r="R155" s="59">
        <f t="shared" si="227"/>
        <v>0</v>
      </c>
      <c r="S155" s="59">
        <f t="shared" si="227"/>
        <v>0</v>
      </c>
      <c r="T155" s="59">
        <f t="shared" si="227"/>
        <v>0</v>
      </c>
      <c r="U155" s="59">
        <f t="shared" si="227"/>
        <v>0</v>
      </c>
      <c r="V155" s="60">
        <f t="shared" si="185"/>
        <v>0</v>
      </c>
      <c r="W155" s="60">
        <f t="shared" si="186"/>
        <v>0</v>
      </c>
      <c r="X155" s="60">
        <f t="shared" si="187"/>
        <v>0</v>
      </c>
      <c r="Y155" s="60">
        <f t="shared" si="188"/>
        <v>0</v>
      </c>
      <c r="Z155" s="60">
        <f t="shared" si="189"/>
        <v>0</v>
      </c>
      <c r="AA155" s="60">
        <f t="shared" si="190"/>
        <v>0</v>
      </c>
      <c r="AB155" s="60">
        <f t="shared" si="191"/>
        <v>0</v>
      </c>
      <c r="AC155" s="59">
        <f t="shared" si="192"/>
        <v>0</v>
      </c>
      <c r="AD155" s="59">
        <f t="shared" si="193"/>
        <v>0</v>
      </c>
      <c r="AE155" s="59">
        <f t="shared" si="194"/>
        <v>0</v>
      </c>
      <c r="AF155" s="59">
        <f t="shared" si="195"/>
        <v>0</v>
      </c>
      <c r="AG155" s="59">
        <f t="shared" si="196"/>
        <v>0</v>
      </c>
      <c r="AH155" s="59">
        <f t="shared" si="197"/>
        <v>0</v>
      </c>
      <c r="AI155" s="59">
        <f t="shared" si="198"/>
        <v>0</v>
      </c>
      <c r="AJ155" s="60">
        <f t="shared" si="199"/>
        <v>0</v>
      </c>
      <c r="AK155" s="60">
        <f t="shared" si="200"/>
        <v>0</v>
      </c>
      <c r="AL155" s="60">
        <f t="shared" si="201"/>
        <v>0</v>
      </c>
      <c r="AM155" s="60">
        <f t="shared" si="202"/>
        <v>0</v>
      </c>
      <c r="AN155" s="60">
        <f t="shared" si="203"/>
        <v>0</v>
      </c>
      <c r="AO155" s="60">
        <f t="shared" si="204"/>
        <v>0</v>
      </c>
      <c r="AP155" s="60">
        <f t="shared" si="205"/>
        <v>0</v>
      </c>
      <c r="AQ155" s="27" t="s">
        <v>186</v>
      </c>
      <c r="AR155" s="25" t="s">
        <v>23</v>
      </c>
      <c r="AS155" s="25" t="s">
        <v>51</v>
      </c>
      <c r="AT155" s="29" t="s">
        <v>52</v>
      </c>
      <c r="AU155" s="2">
        <v>0</v>
      </c>
      <c r="AV155" s="61">
        <f t="shared" si="206"/>
        <v>0</v>
      </c>
      <c r="AW155" s="61">
        <f t="shared" si="207"/>
        <v>0</v>
      </c>
      <c r="AX155" s="61">
        <f t="shared" si="208"/>
        <v>0</v>
      </c>
      <c r="AY155" s="62">
        <f t="shared" si="209"/>
        <v>0</v>
      </c>
      <c r="AZ155" s="61">
        <f t="shared" si="210"/>
        <v>0</v>
      </c>
    </row>
    <row r="156" spans="1:52" ht="48">
      <c r="A156" s="1">
        <v>378</v>
      </c>
      <c r="B156" s="21" t="s">
        <v>175</v>
      </c>
      <c r="C156" s="22" t="s">
        <v>176</v>
      </c>
      <c r="D156" s="35" t="s">
        <v>42</v>
      </c>
      <c r="E156" s="31">
        <v>125</v>
      </c>
      <c r="F156" s="25" t="s">
        <v>17</v>
      </c>
      <c r="G156" s="25"/>
      <c r="H156" s="25"/>
      <c r="I156" s="25"/>
      <c r="J156" s="26" t="s">
        <v>193</v>
      </c>
      <c r="K156" s="27" t="s">
        <v>194</v>
      </c>
      <c r="L156" s="27" t="s">
        <v>35</v>
      </c>
      <c r="M156" s="28" t="s">
        <v>98</v>
      </c>
      <c r="N156" s="28"/>
      <c r="O156" s="59">
        <f t="shared" ref="O156:U156" si="228">ROUND(N156*O$3,0)</f>
        <v>0</v>
      </c>
      <c r="P156" s="59">
        <f t="shared" si="228"/>
        <v>0</v>
      </c>
      <c r="Q156" s="59">
        <f t="shared" si="228"/>
        <v>0</v>
      </c>
      <c r="R156" s="59">
        <f t="shared" si="228"/>
        <v>0</v>
      </c>
      <c r="S156" s="59">
        <f t="shared" si="228"/>
        <v>0</v>
      </c>
      <c r="T156" s="59">
        <f t="shared" si="228"/>
        <v>0</v>
      </c>
      <c r="U156" s="59">
        <f t="shared" si="228"/>
        <v>0</v>
      </c>
      <c r="V156" s="60">
        <f t="shared" si="185"/>
        <v>0</v>
      </c>
      <c r="W156" s="60">
        <f t="shared" si="186"/>
        <v>0</v>
      </c>
      <c r="X156" s="60">
        <f t="shared" si="187"/>
        <v>0</v>
      </c>
      <c r="Y156" s="60">
        <f t="shared" si="188"/>
        <v>0</v>
      </c>
      <c r="Z156" s="60">
        <f t="shared" si="189"/>
        <v>0</v>
      </c>
      <c r="AA156" s="60">
        <f t="shared" si="190"/>
        <v>0</v>
      </c>
      <c r="AB156" s="60">
        <f t="shared" si="191"/>
        <v>0</v>
      </c>
      <c r="AC156" s="59">
        <f t="shared" si="192"/>
        <v>0</v>
      </c>
      <c r="AD156" s="59">
        <f t="shared" si="193"/>
        <v>0</v>
      </c>
      <c r="AE156" s="59">
        <f t="shared" si="194"/>
        <v>0</v>
      </c>
      <c r="AF156" s="59">
        <f t="shared" si="195"/>
        <v>0</v>
      </c>
      <c r="AG156" s="59">
        <f t="shared" si="196"/>
        <v>0</v>
      </c>
      <c r="AH156" s="59">
        <f t="shared" si="197"/>
        <v>0</v>
      </c>
      <c r="AI156" s="59">
        <f t="shared" si="198"/>
        <v>0</v>
      </c>
      <c r="AJ156" s="60">
        <f t="shared" si="199"/>
        <v>0</v>
      </c>
      <c r="AK156" s="60">
        <f t="shared" si="200"/>
        <v>0</v>
      </c>
      <c r="AL156" s="60">
        <f t="shared" si="201"/>
        <v>0</v>
      </c>
      <c r="AM156" s="60">
        <f t="shared" si="202"/>
        <v>0</v>
      </c>
      <c r="AN156" s="60">
        <f t="shared" si="203"/>
        <v>0</v>
      </c>
      <c r="AO156" s="60">
        <f t="shared" si="204"/>
        <v>0</v>
      </c>
      <c r="AP156" s="60">
        <f t="shared" si="205"/>
        <v>0</v>
      </c>
      <c r="AQ156" s="27" t="s">
        <v>186</v>
      </c>
      <c r="AR156" s="25" t="s">
        <v>23</v>
      </c>
      <c r="AS156" s="25" t="s">
        <v>51</v>
      </c>
      <c r="AT156" s="29" t="s">
        <v>52</v>
      </c>
      <c r="AU156" s="2"/>
      <c r="AV156" s="61">
        <f t="shared" si="206"/>
        <v>0</v>
      </c>
      <c r="AW156" s="61">
        <f t="shared" si="207"/>
        <v>0</v>
      </c>
      <c r="AX156" s="61">
        <f t="shared" si="208"/>
        <v>0</v>
      </c>
      <c r="AY156" s="62">
        <f t="shared" si="209"/>
        <v>0</v>
      </c>
      <c r="AZ156" s="61">
        <f t="shared" si="210"/>
        <v>0</v>
      </c>
    </row>
    <row r="157" spans="1:52" ht="24">
      <c r="A157" s="1">
        <v>11</v>
      </c>
      <c r="B157" s="21" t="s">
        <v>490</v>
      </c>
      <c r="C157" s="22" t="s">
        <v>491</v>
      </c>
      <c r="D157" s="30" t="s">
        <v>82</v>
      </c>
      <c r="E157" s="31"/>
      <c r="F157" s="25" t="s">
        <v>17</v>
      </c>
      <c r="G157" s="25"/>
      <c r="H157" s="25"/>
      <c r="I157" s="25"/>
      <c r="J157" s="26" t="s">
        <v>147</v>
      </c>
      <c r="K157" s="27" t="s">
        <v>148</v>
      </c>
      <c r="L157" s="27" t="s">
        <v>149</v>
      </c>
      <c r="M157" s="28" t="s">
        <v>98</v>
      </c>
      <c r="N157" s="28"/>
      <c r="O157" s="59">
        <f t="shared" ref="O157:U157" si="229">ROUND(N157*O$3,0)</f>
        <v>0</v>
      </c>
      <c r="P157" s="59">
        <f t="shared" si="229"/>
        <v>0</v>
      </c>
      <c r="Q157" s="59">
        <f t="shared" si="229"/>
        <v>0</v>
      </c>
      <c r="R157" s="59">
        <f t="shared" si="229"/>
        <v>0</v>
      </c>
      <c r="S157" s="59">
        <f t="shared" si="229"/>
        <v>0</v>
      </c>
      <c r="T157" s="59">
        <f t="shared" si="229"/>
        <v>0</v>
      </c>
      <c r="U157" s="59">
        <f t="shared" si="229"/>
        <v>0</v>
      </c>
      <c r="V157" s="60">
        <f t="shared" si="185"/>
        <v>0</v>
      </c>
      <c r="W157" s="60">
        <f t="shared" si="186"/>
        <v>0</v>
      </c>
      <c r="X157" s="60">
        <f t="shared" si="187"/>
        <v>0</v>
      </c>
      <c r="Y157" s="60">
        <f t="shared" si="188"/>
        <v>0</v>
      </c>
      <c r="Z157" s="60">
        <f t="shared" si="189"/>
        <v>0</v>
      </c>
      <c r="AA157" s="60">
        <f t="shared" si="190"/>
        <v>0</v>
      </c>
      <c r="AB157" s="60">
        <f t="shared" si="191"/>
        <v>0</v>
      </c>
      <c r="AC157" s="59">
        <f t="shared" si="192"/>
        <v>0</v>
      </c>
      <c r="AD157" s="59">
        <f t="shared" si="193"/>
        <v>0</v>
      </c>
      <c r="AE157" s="59">
        <f t="shared" si="194"/>
        <v>0</v>
      </c>
      <c r="AF157" s="59">
        <f t="shared" si="195"/>
        <v>0</v>
      </c>
      <c r="AG157" s="59">
        <f t="shared" si="196"/>
        <v>0</v>
      </c>
      <c r="AH157" s="59">
        <f t="shared" si="197"/>
        <v>0</v>
      </c>
      <c r="AI157" s="59">
        <f t="shared" si="198"/>
        <v>0</v>
      </c>
      <c r="AJ157" s="60">
        <f t="shared" si="199"/>
        <v>0</v>
      </c>
      <c r="AK157" s="60">
        <f t="shared" si="200"/>
        <v>0</v>
      </c>
      <c r="AL157" s="60">
        <f t="shared" si="201"/>
        <v>0</v>
      </c>
      <c r="AM157" s="60">
        <f t="shared" si="202"/>
        <v>0</v>
      </c>
      <c r="AN157" s="60">
        <f t="shared" si="203"/>
        <v>0</v>
      </c>
      <c r="AO157" s="60">
        <f t="shared" si="204"/>
        <v>0</v>
      </c>
      <c r="AP157" s="60">
        <f t="shared" si="205"/>
        <v>0</v>
      </c>
      <c r="AQ157" s="27" t="s">
        <v>99</v>
      </c>
      <c r="AR157" s="25" t="s">
        <v>38</v>
      </c>
      <c r="AS157" s="25" t="s">
        <v>87</v>
      </c>
      <c r="AT157" s="29" t="s">
        <v>25</v>
      </c>
      <c r="AU157" s="2"/>
      <c r="AV157" s="61">
        <f t="shared" si="206"/>
        <v>0</v>
      </c>
      <c r="AW157" s="61">
        <f t="shared" si="207"/>
        <v>0</v>
      </c>
      <c r="AX157" s="61">
        <f t="shared" si="208"/>
        <v>0</v>
      </c>
      <c r="AY157" s="62">
        <f t="shared" si="209"/>
        <v>0</v>
      </c>
      <c r="AZ157" s="61">
        <f t="shared" si="210"/>
        <v>0</v>
      </c>
    </row>
    <row r="158" spans="1:52" ht="60">
      <c r="A158" s="1">
        <v>43</v>
      </c>
      <c r="B158" s="21" t="s">
        <v>497</v>
      </c>
      <c r="C158" s="22" t="s">
        <v>498</v>
      </c>
      <c r="D158" s="30" t="s">
        <v>82</v>
      </c>
      <c r="E158" s="31"/>
      <c r="F158" s="25" t="s">
        <v>17</v>
      </c>
      <c r="G158" s="25"/>
      <c r="H158" s="25"/>
      <c r="I158" s="25"/>
      <c r="J158" s="26" t="s">
        <v>147</v>
      </c>
      <c r="K158" s="27" t="s">
        <v>148</v>
      </c>
      <c r="L158" s="27" t="s">
        <v>149</v>
      </c>
      <c r="M158" s="28" t="s">
        <v>98</v>
      </c>
      <c r="N158" s="28"/>
      <c r="O158" s="59">
        <f t="shared" ref="O158:U158" si="230">ROUND(N158*O$3,0)</f>
        <v>0</v>
      </c>
      <c r="P158" s="59">
        <f t="shared" si="230"/>
        <v>0</v>
      </c>
      <c r="Q158" s="59">
        <f t="shared" si="230"/>
        <v>0</v>
      </c>
      <c r="R158" s="59">
        <f t="shared" si="230"/>
        <v>0</v>
      </c>
      <c r="S158" s="59">
        <f t="shared" si="230"/>
        <v>0</v>
      </c>
      <c r="T158" s="59">
        <f t="shared" si="230"/>
        <v>0</v>
      </c>
      <c r="U158" s="59">
        <f t="shared" si="230"/>
        <v>0</v>
      </c>
      <c r="V158" s="60">
        <f t="shared" si="185"/>
        <v>0</v>
      </c>
      <c r="W158" s="60">
        <f t="shared" si="186"/>
        <v>0</v>
      </c>
      <c r="X158" s="60">
        <f t="shared" si="187"/>
        <v>0</v>
      </c>
      <c r="Y158" s="60">
        <f t="shared" si="188"/>
        <v>0</v>
      </c>
      <c r="Z158" s="60">
        <f t="shared" si="189"/>
        <v>0</v>
      </c>
      <c r="AA158" s="60">
        <f t="shared" si="190"/>
        <v>0</v>
      </c>
      <c r="AB158" s="60">
        <f t="shared" si="191"/>
        <v>0</v>
      </c>
      <c r="AC158" s="59">
        <f t="shared" si="192"/>
        <v>0</v>
      </c>
      <c r="AD158" s="59">
        <f t="shared" si="193"/>
        <v>0</v>
      </c>
      <c r="AE158" s="59">
        <f t="shared" si="194"/>
        <v>0</v>
      </c>
      <c r="AF158" s="59">
        <f t="shared" si="195"/>
        <v>0</v>
      </c>
      <c r="AG158" s="59">
        <f t="shared" si="196"/>
        <v>0</v>
      </c>
      <c r="AH158" s="59">
        <f t="shared" si="197"/>
        <v>0</v>
      </c>
      <c r="AI158" s="59">
        <f t="shared" si="198"/>
        <v>0</v>
      </c>
      <c r="AJ158" s="60">
        <f t="shared" si="199"/>
        <v>0</v>
      </c>
      <c r="AK158" s="60">
        <f t="shared" si="200"/>
        <v>0</v>
      </c>
      <c r="AL158" s="60">
        <f t="shared" si="201"/>
        <v>0</v>
      </c>
      <c r="AM158" s="60">
        <f t="shared" si="202"/>
        <v>0</v>
      </c>
      <c r="AN158" s="60">
        <f t="shared" si="203"/>
        <v>0</v>
      </c>
      <c r="AO158" s="60">
        <f t="shared" si="204"/>
        <v>0</v>
      </c>
      <c r="AP158" s="60">
        <f t="shared" si="205"/>
        <v>0</v>
      </c>
      <c r="AQ158" s="27" t="s">
        <v>99</v>
      </c>
      <c r="AR158" s="25" t="s">
        <v>38</v>
      </c>
      <c r="AS158" s="25" t="s">
        <v>131</v>
      </c>
      <c r="AT158" s="29" t="s">
        <v>25</v>
      </c>
      <c r="AU158" s="2"/>
      <c r="AV158" s="61">
        <f t="shared" si="206"/>
        <v>0</v>
      </c>
      <c r="AW158" s="61">
        <f t="shared" si="207"/>
        <v>0</v>
      </c>
      <c r="AX158" s="61">
        <f t="shared" si="208"/>
        <v>0</v>
      </c>
      <c r="AY158" s="62">
        <f t="shared" si="209"/>
        <v>0</v>
      </c>
      <c r="AZ158" s="61">
        <f t="shared" si="210"/>
        <v>0</v>
      </c>
    </row>
    <row r="159" spans="1:52" ht="36">
      <c r="A159" s="1">
        <v>64</v>
      </c>
      <c r="B159" s="21" t="s">
        <v>505</v>
      </c>
      <c r="C159" s="22" t="s">
        <v>506</v>
      </c>
      <c r="D159" s="30" t="s">
        <v>82</v>
      </c>
      <c r="E159" s="31"/>
      <c r="F159" s="25" t="s">
        <v>17</v>
      </c>
      <c r="G159" s="25"/>
      <c r="H159" s="25"/>
      <c r="I159" s="25"/>
      <c r="J159" s="26" t="s">
        <v>147</v>
      </c>
      <c r="K159" s="27" t="s">
        <v>148</v>
      </c>
      <c r="L159" s="27" t="s">
        <v>149</v>
      </c>
      <c r="M159" s="28" t="s">
        <v>98</v>
      </c>
      <c r="N159" s="28"/>
      <c r="O159" s="59">
        <f t="shared" ref="O159:U159" si="231">ROUND(N159*O$3,0)</f>
        <v>0</v>
      </c>
      <c r="P159" s="59">
        <f t="shared" si="231"/>
        <v>0</v>
      </c>
      <c r="Q159" s="59">
        <f t="shared" si="231"/>
        <v>0</v>
      </c>
      <c r="R159" s="59">
        <f t="shared" si="231"/>
        <v>0</v>
      </c>
      <c r="S159" s="59">
        <f t="shared" si="231"/>
        <v>0</v>
      </c>
      <c r="T159" s="59">
        <f t="shared" si="231"/>
        <v>0</v>
      </c>
      <c r="U159" s="59">
        <f t="shared" si="231"/>
        <v>0</v>
      </c>
      <c r="V159" s="60">
        <f t="shared" si="185"/>
        <v>0</v>
      </c>
      <c r="W159" s="60">
        <f t="shared" si="186"/>
        <v>0</v>
      </c>
      <c r="X159" s="60">
        <f t="shared" si="187"/>
        <v>0</v>
      </c>
      <c r="Y159" s="60">
        <f t="shared" si="188"/>
        <v>0</v>
      </c>
      <c r="Z159" s="60">
        <f t="shared" si="189"/>
        <v>0</v>
      </c>
      <c r="AA159" s="60">
        <f t="shared" si="190"/>
        <v>0</v>
      </c>
      <c r="AB159" s="60">
        <f t="shared" si="191"/>
        <v>0</v>
      </c>
      <c r="AC159" s="59">
        <f t="shared" si="192"/>
        <v>0</v>
      </c>
      <c r="AD159" s="59">
        <f t="shared" si="193"/>
        <v>0</v>
      </c>
      <c r="AE159" s="59">
        <f t="shared" si="194"/>
        <v>0</v>
      </c>
      <c r="AF159" s="59">
        <f t="shared" si="195"/>
        <v>0</v>
      </c>
      <c r="AG159" s="59">
        <f t="shared" si="196"/>
        <v>0</v>
      </c>
      <c r="AH159" s="59">
        <f t="shared" si="197"/>
        <v>0</v>
      </c>
      <c r="AI159" s="59">
        <f t="shared" si="198"/>
        <v>0</v>
      </c>
      <c r="AJ159" s="60">
        <f t="shared" si="199"/>
        <v>0</v>
      </c>
      <c r="AK159" s="60">
        <f t="shared" si="200"/>
        <v>0</v>
      </c>
      <c r="AL159" s="60">
        <f t="shared" si="201"/>
        <v>0</v>
      </c>
      <c r="AM159" s="60">
        <f t="shared" si="202"/>
        <v>0</v>
      </c>
      <c r="AN159" s="60">
        <f t="shared" si="203"/>
        <v>0</v>
      </c>
      <c r="AO159" s="60">
        <f t="shared" si="204"/>
        <v>0</v>
      </c>
      <c r="AP159" s="60">
        <f t="shared" si="205"/>
        <v>0</v>
      </c>
      <c r="AQ159" s="27" t="s">
        <v>99</v>
      </c>
      <c r="AR159" s="25" t="s">
        <v>38</v>
      </c>
      <c r="AS159" s="25" t="s">
        <v>64</v>
      </c>
      <c r="AT159" s="29" t="s">
        <v>25</v>
      </c>
      <c r="AU159" s="2"/>
      <c r="AV159" s="61">
        <f t="shared" si="206"/>
        <v>0</v>
      </c>
      <c r="AW159" s="61">
        <f t="shared" si="207"/>
        <v>0</v>
      </c>
      <c r="AX159" s="61">
        <f t="shared" si="208"/>
        <v>0</v>
      </c>
      <c r="AY159" s="62">
        <f t="shared" si="209"/>
        <v>0</v>
      </c>
      <c r="AZ159" s="61">
        <f t="shared" si="210"/>
        <v>0</v>
      </c>
    </row>
    <row r="160" spans="1:52" ht="24">
      <c r="A160" s="1">
        <v>75</v>
      </c>
      <c r="B160" s="21" t="s">
        <v>517</v>
      </c>
      <c r="C160" s="22" t="s">
        <v>518</v>
      </c>
      <c r="D160" s="46" t="s">
        <v>146</v>
      </c>
      <c r="E160" s="31"/>
      <c r="F160" s="25" t="s">
        <v>17</v>
      </c>
      <c r="G160" s="25"/>
      <c r="H160" s="25"/>
      <c r="I160" s="25"/>
      <c r="J160" s="26" t="s">
        <v>147</v>
      </c>
      <c r="K160" s="27" t="s">
        <v>148</v>
      </c>
      <c r="L160" s="27" t="s">
        <v>149</v>
      </c>
      <c r="M160" s="28" t="s">
        <v>98</v>
      </c>
      <c r="N160" s="28"/>
      <c r="O160" s="59">
        <f t="shared" ref="O160:U160" si="232">ROUND(N160*O$3,0)</f>
        <v>0</v>
      </c>
      <c r="P160" s="59">
        <f t="shared" si="232"/>
        <v>0</v>
      </c>
      <c r="Q160" s="59">
        <f t="shared" si="232"/>
        <v>0</v>
      </c>
      <c r="R160" s="59">
        <f t="shared" si="232"/>
        <v>0</v>
      </c>
      <c r="S160" s="59">
        <f t="shared" si="232"/>
        <v>0</v>
      </c>
      <c r="T160" s="59">
        <f t="shared" si="232"/>
        <v>0</v>
      </c>
      <c r="U160" s="59">
        <f t="shared" si="232"/>
        <v>0</v>
      </c>
      <c r="V160" s="60">
        <f t="shared" si="185"/>
        <v>0</v>
      </c>
      <c r="W160" s="60">
        <f t="shared" si="186"/>
        <v>0</v>
      </c>
      <c r="X160" s="60">
        <f t="shared" si="187"/>
        <v>0</v>
      </c>
      <c r="Y160" s="60">
        <f t="shared" si="188"/>
        <v>0</v>
      </c>
      <c r="Z160" s="60">
        <f t="shared" si="189"/>
        <v>0</v>
      </c>
      <c r="AA160" s="60">
        <f t="shared" si="190"/>
        <v>0</v>
      </c>
      <c r="AB160" s="60">
        <f t="shared" si="191"/>
        <v>0</v>
      </c>
      <c r="AC160" s="59">
        <f t="shared" si="192"/>
        <v>0</v>
      </c>
      <c r="AD160" s="59">
        <f t="shared" si="193"/>
        <v>0</v>
      </c>
      <c r="AE160" s="59">
        <f t="shared" si="194"/>
        <v>0</v>
      </c>
      <c r="AF160" s="59">
        <f t="shared" si="195"/>
        <v>0</v>
      </c>
      <c r="AG160" s="59">
        <f t="shared" si="196"/>
        <v>0</v>
      </c>
      <c r="AH160" s="59">
        <f t="shared" si="197"/>
        <v>0</v>
      </c>
      <c r="AI160" s="59">
        <f t="shared" si="198"/>
        <v>0</v>
      </c>
      <c r="AJ160" s="60">
        <f t="shared" si="199"/>
        <v>0</v>
      </c>
      <c r="AK160" s="60">
        <f t="shared" si="200"/>
        <v>0</v>
      </c>
      <c r="AL160" s="60">
        <f t="shared" si="201"/>
        <v>0</v>
      </c>
      <c r="AM160" s="60">
        <f t="shared" si="202"/>
        <v>0</v>
      </c>
      <c r="AN160" s="60">
        <f t="shared" si="203"/>
        <v>0</v>
      </c>
      <c r="AO160" s="60">
        <f t="shared" si="204"/>
        <v>0</v>
      </c>
      <c r="AP160" s="60">
        <f t="shared" si="205"/>
        <v>0</v>
      </c>
      <c r="AQ160" s="27" t="s">
        <v>99</v>
      </c>
      <c r="AR160" s="25" t="s">
        <v>38</v>
      </c>
      <c r="AS160" s="25" t="s">
        <v>64</v>
      </c>
      <c r="AT160" s="29" t="s">
        <v>25</v>
      </c>
      <c r="AU160" s="2"/>
      <c r="AV160" s="61">
        <f t="shared" si="206"/>
        <v>0</v>
      </c>
      <c r="AW160" s="61">
        <f t="shared" si="207"/>
        <v>0</v>
      </c>
      <c r="AX160" s="61">
        <f t="shared" si="208"/>
        <v>0</v>
      </c>
      <c r="AY160" s="62">
        <f t="shared" si="209"/>
        <v>0</v>
      </c>
      <c r="AZ160" s="61">
        <f t="shared" si="210"/>
        <v>0</v>
      </c>
    </row>
    <row r="161" spans="1:52" ht="48">
      <c r="A161" s="1">
        <v>79</v>
      </c>
      <c r="B161" s="21" t="s">
        <v>522</v>
      </c>
      <c r="C161" s="22" t="s">
        <v>523</v>
      </c>
      <c r="D161" s="30" t="s">
        <v>82</v>
      </c>
      <c r="E161" s="31"/>
      <c r="F161" s="25" t="s">
        <v>17</v>
      </c>
      <c r="G161" s="25"/>
      <c r="H161" s="25"/>
      <c r="I161" s="25"/>
      <c r="J161" s="26" t="s">
        <v>147</v>
      </c>
      <c r="K161" s="27" t="s">
        <v>148</v>
      </c>
      <c r="L161" s="27" t="s">
        <v>149</v>
      </c>
      <c r="M161" s="28" t="s">
        <v>98</v>
      </c>
      <c r="N161" s="28"/>
      <c r="O161" s="59">
        <f t="shared" ref="O161:U161" si="233">ROUND(N161*O$3,0)</f>
        <v>0</v>
      </c>
      <c r="P161" s="59">
        <f t="shared" si="233"/>
        <v>0</v>
      </c>
      <c r="Q161" s="59">
        <f t="shared" si="233"/>
        <v>0</v>
      </c>
      <c r="R161" s="59">
        <f t="shared" si="233"/>
        <v>0</v>
      </c>
      <c r="S161" s="59">
        <f t="shared" si="233"/>
        <v>0</v>
      </c>
      <c r="T161" s="59">
        <f t="shared" si="233"/>
        <v>0</v>
      </c>
      <c r="U161" s="59">
        <f t="shared" si="233"/>
        <v>0</v>
      </c>
      <c r="V161" s="60">
        <f t="shared" si="185"/>
        <v>0</v>
      </c>
      <c r="W161" s="60">
        <f t="shared" si="186"/>
        <v>0</v>
      </c>
      <c r="X161" s="60">
        <f t="shared" si="187"/>
        <v>0</v>
      </c>
      <c r="Y161" s="60">
        <f t="shared" si="188"/>
        <v>0</v>
      </c>
      <c r="Z161" s="60">
        <f t="shared" si="189"/>
        <v>0</v>
      </c>
      <c r="AA161" s="60">
        <f t="shared" si="190"/>
        <v>0</v>
      </c>
      <c r="AB161" s="60">
        <f t="shared" si="191"/>
        <v>0</v>
      </c>
      <c r="AC161" s="59">
        <f t="shared" si="192"/>
        <v>0</v>
      </c>
      <c r="AD161" s="59">
        <f t="shared" si="193"/>
        <v>0</v>
      </c>
      <c r="AE161" s="59">
        <f t="shared" si="194"/>
        <v>0</v>
      </c>
      <c r="AF161" s="59">
        <f t="shared" si="195"/>
        <v>0</v>
      </c>
      <c r="AG161" s="59">
        <f t="shared" si="196"/>
        <v>0</v>
      </c>
      <c r="AH161" s="59">
        <f t="shared" si="197"/>
        <v>0</v>
      </c>
      <c r="AI161" s="59">
        <f t="shared" si="198"/>
        <v>0</v>
      </c>
      <c r="AJ161" s="60">
        <f t="shared" si="199"/>
        <v>0</v>
      </c>
      <c r="AK161" s="60">
        <f t="shared" si="200"/>
        <v>0</v>
      </c>
      <c r="AL161" s="60">
        <f t="shared" si="201"/>
        <v>0</v>
      </c>
      <c r="AM161" s="60">
        <f t="shared" si="202"/>
        <v>0</v>
      </c>
      <c r="AN161" s="60">
        <f t="shared" si="203"/>
        <v>0</v>
      </c>
      <c r="AO161" s="60">
        <f t="shared" si="204"/>
        <v>0</v>
      </c>
      <c r="AP161" s="60">
        <f t="shared" si="205"/>
        <v>0</v>
      </c>
      <c r="AQ161" s="27" t="s">
        <v>99</v>
      </c>
      <c r="AR161" s="25" t="s">
        <v>38</v>
      </c>
      <c r="AS161" s="25" t="s">
        <v>64</v>
      </c>
      <c r="AT161" s="29" t="s">
        <v>25</v>
      </c>
      <c r="AU161" s="2"/>
      <c r="AV161" s="61">
        <f t="shared" si="206"/>
        <v>0</v>
      </c>
      <c r="AW161" s="61">
        <f t="shared" si="207"/>
        <v>0</v>
      </c>
      <c r="AX161" s="61">
        <f t="shared" si="208"/>
        <v>0</v>
      </c>
      <c r="AY161" s="62">
        <f t="shared" si="209"/>
        <v>0</v>
      </c>
      <c r="AZ161" s="61">
        <f t="shared" si="210"/>
        <v>0</v>
      </c>
    </row>
    <row r="162" spans="1:52" ht="36">
      <c r="A162" s="1">
        <v>86</v>
      </c>
      <c r="B162" s="21" t="s">
        <v>532</v>
      </c>
      <c r="C162" s="22" t="s">
        <v>533</v>
      </c>
      <c r="D162" s="30" t="s">
        <v>82</v>
      </c>
      <c r="E162" s="31"/>
      <c r="F162" s="25" t="s">
        <v>17</v>
      </c>
      <c r="G162" s="25"/>
      <c r="H162" s="25"/>
      <c r="I162" s="25"/>
      <c r="J162" s="26" t="s">
        <v>147</v>
      </c>
      <c r="K162" s="27" t="s">
        <v>148</v>
      </c>
      <c r="L162" s="27" t="s">
        <v>149</v>
      </c>
      <c r="M162" s="28" t="s">
        <v>98</v>
      </c>
      <c r="N162" s="28"/>
      <c r="O162" s="59">
        <f t="shared" ref="O162:U162" si="234">ROUND(N162*O$3,0)</f>
        <v>0</v>
      </c>
      <c r="P162" s="59">
        <f t="shared" si="234"/>
        <v>0</v>
      </c>
      <c r="Q162" s="59">
        <f t="shared" si="234"/>
        <v>0</v>
      </c>
      <c r="R162" s="59">
        <f t="shared" si="234"/>
        <v>0</v>
      </c>
      <c r="S162" s="59">
        <f t="shared" si="234"/>
        <v>0</v>
      </c>
      <c r="T162" s="59">
        <f t="shared" si="234"/>
        <v>0</v>
      </c>
      <c r="U162" s="59">
        <f t="shared" si="234"/>
        <v>0</v>
      </c>
      <c r="V162" s="60">
        <f t="shared" si="185"/>
        <v>0</v>
      </c>
      <c r="W162" s="60">
        <f t="shared" si="186"/>
        <v>0</v>
      </c>
      <c r="X162" s="60">
        <f t="shared" si="187"/>
        <v>0</v>
      </c>
      <c r="Y162" s="60">
        <f t="shared" si="188"/>
        <v>0</v>
      </c>
      <c r="Z162" s="60">
        <f t="shared" si="189"/>
        <v>0</v>
      </c>
      <c r="AA162" s="60">
        <f t="shared" si="190"/>
        <v>0</v>
      </c>
      <c r="AB162" s="60">
        <f t="shared" si="191"/>
        <v>0</v>
      </c>
      <c r="AC162" s="59">
        <f t="shared" si="192"/>
        <v>0</v>
      </c>
      <c r="AD162" s="59">
        <f t="shared" si="193"/>
        <v>0</v>
      </c>
      <c r="AE162" s="59">
        <f t="shared" si="194"/>
        <v>0</v>
      </c>
      <c r="AF162" s="59">
        <f t="shared" si="195"/>
        <v>0</v>
      </c>
      <c r="AG162" s="59">
        <f t="shared" si="196"/>
        <v>0</v>
      </c>
      <c r="AH162" s="59">
        <f t="shared" si="197"/>
        <v>0</v>
      </c>
      <c r="AI162" s="59">
        <f t="shared" si="198"/>
        <v>0</v>
      </c>
      <c r="AJ162" s="60">
        <f t="shared" si="199"/>
        <v>0</v>
      </c>
      <c r="AK162" s="60">
        <f t="shared" si="200"/>
        <v>0</v>
      </c>
      <c r="AL162" s="60">
        <f t="shared" si="201"/>
        <v>0</v>
      </c>
      <c r="AM162" s="60">
        <f t="shared" si="202"/>
        <v>0</v>
      </c>
      <c r="AN162" s="60">
        <f t="shared" si="203"/>
        <v>0</v>
      </c>
      <c r="AO162" s="60">
        <f t="shared" si="204"/>
        <v>0</v>
      </c>
      <c r="AP162" s="60">
        <f t="shared" si="205"/>
        <v>0</v>
      </c>
      <c r="AQ162" s="27" t="s">
        <v>99</v>
      </c>
      <c r="AR162" s="25" t="s">
        <v>38</v>
      </c>
      <c r="AS162" s="25" t="s">
        <v>131</v>
      </c>
      <c r="AT162" s="29" t="s">
        <v>25</v>
      </c>
      <c r="AU162" s="2"/>
      <c r="AV162" s="61">
        <f t="shared" si="206"/>
        <v>0</v>
      </c>
      <c r="AW162" s="61">
        <f t="shared" si="207"/>
        <v>0</v>
      </c>
      <c r="AX162" s="61">
        <f t="shared" si="208"/>
        <v>0</v>
      </c>
      <c r="AY162" s="62">
        <f t="shared" si="209"/>
        <v>0</v>
      </c>
      <c r="AZ162" s="61">
        <f t="shared" si="210"/>
        <v>0</v>
      </c>
    </row>
    <row r="163" spans="1:52" ht="60">
      <c r="A163" s="1">
        <v>108</v>
      </c>
      <c r="B163" s="21" t="s">
        <v>144</v>
      </c>
      <c r="C163" s="22" t="s">
        <v>145</v>
      </c>
      <c r="D163" s="46" t="s">
        <v>146</v>
      </c>
      <c r="E163" s="31"/>
      <c r="F163" s="25" t="s">
        <v>17</v>
      </c>
      <c r="G163" s="25"/>
      <c r="H163" s="25"/>
      <c r="I163" s="25"/>
      <c r="J163" s="26" t="s">
        <v>147</v>
      </c>
      <c r="K163" s="27" t="s">
        <v>148</v>
      </c>
      <c r="L163" s="27" t="s">
        <v>149</v>
      </c>
      <c r="M163" s="28" t="s">
        <v>98</v>
      </c>
      <c r="N163" s="28"/>
      <c r="O163" s="59">
        <f t="shared" ref="O163:U163" si="235">ROUND(N163*O$3,0)</f>
        <v>0</v>
      </c>
      <c r="P163" s="59">
        <f t="shared" si="235"/>
        <v>0</v>
      </c>
      <c r="Q163" s="59">
        <f t="shared" si="235"/>
        <v>0</v>
      </c>
      <c r="R163" s="59">
        <f t="shared" si="235"/>
        <v>0</v>
      </c>
      <c r="S163" s="59">
        <f t="shared" si="235"/>
        <v>0</v>
      </c>
      <c r="T163" s="59">
        <f t="shared" si="235"/>
        <v>0</v>
      </c>
      <c r="U163" s="59">
        <f t="shared" si="235"/>
        <v>0</v>
      </c>
      <c r="V163" s="60">
        <f t="shared" si="185"/>
        <v>0</v>
      </c>
      <c r="W163" s="60">
        <f t="shared" si="186"/>
        <v>0</v>
      </c>
      <c r="X163" s="60">
        <f t="shared" si="187"/>
        <v>0</v>
      </c>
      <c r="Y163" s="60">
        <f t="shared" si="188"/>
        <v>0</v>
      </c>
      <c r="Z163" s="60">
        <f t="shared" si="189"/>
        <v>0</v>
      </c>
      <c r="AA163" s="60">
        <f t="shared" si="190"/>
        <v>0</v>
      </c>
      <c r="AB163" s="60">
        <f t="shared" si="191"/>
        <v>0</v>
      </c>
      <c r="AC163" s="59">
        <f t="shared" si="192"/>
        <v>0</v>
      </c>
      <c r="AD163" s="59">
        <f t="shared" si="193"/>
        <v>0</v>
      </c>
      <c r="AE163" s="59">
        <f t="shared" si="194"/>
        <v>0</v>
      </c>
      <c r="AF163" s="59">
        <f t="shared" si="195"/>
        <v>0</v>
      </c>
      <c r="AG163" s="59">
        <f t="shared" si="196"/>
        <v>0</v>
      </c>
      <c r="AH163" s="59">
        <f t="shared" si="197"/>
        <v>0</v>
      </c>
      <c r="AI163" s="59">
        <f t="shared" si="198"/>
        <v>0</v>
      </c>
      <c r="AJ163" s="60">
        <f t="shared" si="199"/>
        <v>0</v>
      </c>
      <c r="AK163" s="60">
        <f t="shared" si="200"/>
        <v>0</v>
      </c>
      <c r="AL163" s="60">
        <f t="shared" si="201"/>
        <v>0</v>
      </c>
      <c r="AM163" s="60">
        <f t="shared" si="202"/>
        <v>0</v>
      </c>
      <c r="AN163" s="60">
        <f t="shared" si="203"/>
        <v>0</v>
      </c>
      <c r="AO163" s="60">
        <f t="shared" si="204"/>
        <v>0</v>
      </c>
      <c r="AP163" s="60">
        <f t="shared" si="205"/>
        <v>0</v>
      </c>
      <c r="AQ163" s="27" t="s">
        <v>99</v>
      </c>
      <c r="AR163" s="25" t="s">
        <v>38</v>
      </c>
      <c r="AS163" s="25" t="s">
        <v>64</v>
      </c>
      <c r="AT163" s="29" t="s">
        <v>25</v>
      </c>
      <c r="AU163" s="2">
        <v>0</v>
      </c>
      <c r="AV163" s="61">
        <f t="shared" si="206"/>
        <v>0</v>
      </c>
      <c r="AW163" s="61">
        <f t="shared" si="207"/>
        <v>0</v>
      </c>
      <c r="AX163" s="61">
        <f t="shared" si="208"/>
        <v>0</v>
      </c>
      <c r="AY163" s="62">
        <f t="shared" si="209"/>
        <v>0</v>
      </c>
      <c r="AZ163" s="61">
        <f t="shared" si="210"/>
        <v>0</v>
      </c>
    </row>
    <row r="164" spans="1:52" ht="36">
      <c r="A164" s="1">
        <v>179</v>
      </c>
      <c r="B164" s="21" t="s">
        <v>556</v>
      </c>
      <c r="C164" s="22" t="s">
        <v>557</v>
      </c>
      <c r="D164" s="30" t="s">
        <v>82</v>
      </c>
      <c r="E164" s="31"/>
      <c r="F164" s="25" t="s">
        <v>17</v>
      </c>
      <c r="G164" s="25"/>
      <c r="H164" s="25"/>
      <c r="I164" s="25"/>
      <c r="J164" s="26" t="s">
        <v>147</v>
      </c>
      <c r="K164" s="27" t="s">
        <v>148</v>
      </c>
      <c r="L164" s="27" t="s">
        <v>149</v>
      </c>
      <c r="M164" s="28" t="s">
        <v>98</v>
      </c>
      <c r="N164" s="28"/>
      <c r="O164" s="59">
        <f t="shared" ref="O164:U164" si="236">ROUND(N164*O$3,0)</f>
        <v>0</v>
      </c>
      <c r="P164" s="59">
        <f t="shared" si="236"/>
        <v>0</v>
      </c>
      <c r="Q164" s="59">
        <f t="shared" si="236"/>
        <v>0</v>
      </c>
      <c r="R164" s="59">
        <f t="shared" si="236"/>
        <v>0</v>
      </c>
      <c r="S164" s="59">
        <f t="shared" si="236"/>
        <v>0</v>
      </c>
      <c r="T164" s="59">
        <f t="shared" si="236"/>
        <v>0</v>
      </c>
      <c r="U164" s="59">
        <f t="shared" si="236"/>
        <v>0</v>
      </c>
      <c r="V164" s="60">
        <f t="shared" si="185"/>
        <v>0</v>
      </c>
      <c r="W164" s="60">
        <f t="shared" si="186"/>
        <v>0</v>
      </c>
      <c r="X164" s="60">
        <f t="shared" si="187"/>
        <v>0</v>
      </c>
      <c r="Y164" s="60">
        <f t="shared" si="188"/>
        <v>0</v>
      </c>
      <c r="Z164" s="60">
        <f t="shared" si="189"/>
        <v>0</v>
      </c>
      <c r="AA164" s="60">
        <f t="shared" si="190"/>
        <v>0</v>
      </c>
      <c r="AB164" s="60">
        <f t="shared" si="191"/>
        <v>0</v>
      </c>
      <c r="AC164" s="59">
        <f t="shared" si="192"/>
        <v>0</v>
      </c>
      <c r="AD164" s="59">
        <f t="shared" si="193"/>
        <v>0</v>
      </c>
      <c r="AE164" s="59">
        <f t="shared" si="194"/>
        <v>0</v>
      </c>
      <c r="AF164" s="59">
        <f t="shared" si="195"/>
        <v>0</v>
      </c>
      <c r="AG164" s="59">
        <f t="shared" si="196"/>
        <v>0</v>
      </c>
      <c r="AH164" s="59">
        <f t="shared" si="197"/>
        <v>0</v>
      </c>
      <c r="AI164" s="59">
        <f t="shared" si="198"/>
        <v>0</v>
      </c>
      <c r="AJ164" s="60">
        <f t="shared" si="199"/>
        <v>0</v>
      </c>
      <c r="AK164" s="60">
        <f t="shared" si="200"/>
        <v>0</v>
      </c>
      <c r="AL164" s="60">
        <f t="shared" si="201"/>
        <v>0</v>
      </c>
      <c r="AM164" s="60">
        <f t="shared" si="202"/>
        <v>0</v>
      </c>
      <c r="AN164" s="60">
        <f t="shared" si="203"/>
        <v>0</v>
      </c>
      <c r="AO164" s="60">
        <f t="shared" si="204"/>
        <v>0</v>
      </c>
      <c r="AP164" s="60">
        <f t="shared" si="205"/>
        <v>0</v>
      </c>
      <c r="AQ164" s="27" t="s">
        <v>99</v>
      </c>
      <c r="AR164" s="25" t="s">
        <v>23</v>
      </c>
      <c r="AS164" s="25" t="s">
        <v>44</v>
      </c>
      <c r="AT164" s="29" t="s">
        <v>25</v>
      </c>
      <c r="AU164" s="2"/>
      <c r="AV164" s="61">
        <f t="shared" si="206"/>
        <v>0</v>
      </c>
      <c r="AW164" s="61">
        <f t="shared" si="207"/>
        <v>0</v>
      </c>
      <c r="AX164" s="61">
        <f t="shared" si="208"/>
        <v>0</v>
      </c>
      <c r="AY164" s="62">
        <f t="shared" si="209"/>
        <v>0</v>
      </c>
      <c r="AZ164" s="61">
        <f t="shared" si="210"/>
        <v>0</v>
      </c>
    </row>
    <row r="165" spans="1:52" ht="36">
      <c r="A165" s="1">
        <v>201</v>
      </c>
      <c r="B165" s="21" t="s">
        <v>559</v>
      </c>
      <c r="C165" s="22" t="s">
        <v>560</v>
      </c>
      <c r="D165" s="46" t="s">
        <v>146</v>
      </c>
      <c r="E165" s="31"/>
      <c r="F165" s="25" t="s">
        <v>17</v>
      </c>
      <c r="G165" s="25"/>
      <c r="H165" s="25"/>
      <c r="I165" s="25"/>
      <c r="J165" s="26" t="s">
        <v>147</v>
      </c>
      <c r="K165" s="27" t="s">
        <v>148</v>
      </c>
      <c r="L165" s="27" t="s">
        <v>149</v>
      </c>
      <c r="M165" s="28" t="s">
        <v>98</v>
      </c>
      <c r="N165" s="28"/>
      <c r="O165" s="59">
        <f t="shared" ref="O165:U165" si="237">ROUND(N165*O$3,0)</f>
        <v>0</v>
      </c>
      <c r="P165" s="59">
        <f t="shared" si="237"/>
        <v>0</v>
      </c>
      <c r="Q165" s="59">
        <f t="shared" si="237"/>
        <v>0</v>
      </c>
      <c r="R165" s="59">
        <f t="shared" si="237"/>
        <v>0</v>
      </c>
      <c r="S165" s="59">
        <f t="shared" si="237"/>
        <v>0</v>
      </c>
      <c r="T165" s="59">
        <f t="shared" si="237"/>
        <v>0</v>
      </c>
      <c r="U165" s="59">
        <f t="shared" si="237"/>
        <v>0</v>
      </c>
      <c r="V165" s="60">
        <f t="shared" si="185"/>
        <v>0</v>
      </c>
      <c r="W165" s="60">
        <f t="shared" si="186"/>
        <v>0</v>
      </c>
      <c r="X165" s="60">
        <f t="shared" si="187"/>
        <v>0</v>
      </c>
      <c r="Y165" s="60">
        <f t="shared" si="188"/>
        <v>0</v>
      </c>
      <c r="Z165" s="60">
        <f t="shared" si="189"/>
        <v>0</v>
      </c>
      <c r="AA165" s="60">
        <f t="shared" si="190"/>
        <v>0</v>
      </c>
      <c r="AB165" s="60">
        <f t="shared" si="191"/>
        <v>0</v>
      </c>
      <c r="AC165" s="59">
        <f t="shared" si="192"/>
        <v>0</v>
      </c>
      <c r="AD165" s="59">
        <f t="shared" si="193"/>
        <v>0</v>
      </c>
      <c r="AE165" s="59">
        <f t="shared" si="194"/>
        <v>0</v>
      </c>
      <c r="AF165" s="59">
        <f t="shared" si="195"/>
        <v>0</v>
      </c>
      <c r="AG165" s="59">
        <f t="shared" si="196"/>
        <v>0</v>
      </c>
      <c r="AH165" s="59">
        <f t="shared" si="197"/>
        <v>0</v>
      </c>
      <c r="AI165" s="59">
        <f t="shared" si="198"/>
        <v>0</v>
      </c>
      <c r="AJ165" s="60">
        <f t="shared" si="199"/>
        <v>0</v>
      </c>
      <c r="AK165" s="60">
        <f t="shared" si="200"/>
        <v>0</v>
      </c>
      <c r="AL165" s="60">
        <f t="shared" si="201"/>
        <v>0</v>
      </c>
      <c r="AM165" s="60">
        <f t="shared" si="202"/>
        <v>0</v>
      </c>
      <c r="AN165" s="60">
        <f t="shared" si="203"/>
        <v>0</v>
      </c>
      <c r="AO165" s="60">
        <f t="shared" si="204"/>
        <v>0</v>
      </c>
      <c r="AP165" s="60">
        <f t="shared" si="205"/>
        <v>0</v>
      </c>
      <c r="AQ165" s="27" t="s">
        <v>99</v>
      </c>
      <c r="AR165" s="25" t="s">
        <v>38</v>
      </c>
      <c r="AS165" s="25" t="s">
        <v>64</v>
      </c>
      <c r="AT165" s="29" t="s">
        <v>25</v>
      </c>
      <c r="AU165" s="2"/>
      <c r="AV165" s="61">
        <f t="shared" si="206"/>
        <v>0</v>
      </c>
      <c r="AW165" s="61">
        <f t="shared" si="207"/>
        <v>0</v>
      </c>
      <c r="AX165" s="61">
        <f t="shared" si="208"/>
        <v>0</v>
      </c>
      <c r="AY165" s="62">
        <f t="shared" si="209"/>
        <v>0</v>
      </c>
      <c r="AZ165" s="61">
        <f t="shared" si="210"/>
        <v>0</v>
      </c>
    </row>
    <row r="166" spans="1:52" ht="36">
      <c r="A166" s="1">
        <v>202</v>
      </c>
      <c r="B166" s="21" t="s">
        <v>561</v>
      </c>
      <c r="C166" s="22" t="s">
        <v>562</v>
      </c>
      <c r="D166" s="30" t="s">
        <v>82</v>
      </c>
      <c r="E166" s="31"/>
      <c r="F166" s="25" t="s">
        <v>17</v>
      </c>
      <c r="G166" s="25"/>
      <c r="H166" s="25"/>
      <c r="I166" s="25"/>
      <c r="J166" s="26" t="s">
        <v>147</v>
      </c>
      <c r="K166" s="27" t="s">
        <v>148</v>
      </c>
      <c r="L166" s="27" t="s">
        <v>149</v>
      </c>
      <c r="M166" s="28" t="s">
        <v>98</v>
      </c>
      <c r="N166" s="28"/>
      <c r="O166" s="59">
        <f t="shared" ref="O166:U166" si="238">ROUND(N166*O$3,0)</f>
        <v>0</v>
      </c>
      <c r="P166" s="59">
        <f t="shared" si="238"/>
        <v>0</v>
      </c>
      <c r="Q166" s="59">
        <f t="shared" si="238"/>
        <v>0</v>
      </c>
      <c r="R166" s="59">
        <f t="shared" si="238"/>
        <v>0</v>
      </c>
      <c r="S166" s="59">
        <f t="shared" si="238"/>
        <v>0</v>
      </c>
      <c r="T166" s="59">
        <f t="shared" si="238"/>
        <v>0</v>
      </c>
      <c r="U166" s="59">
        <f t="shared" si="238"/>
        <v>0</v>
      </c>
      <c r="V166" s="60">
        <f t="shared" si="185"/>
        <v>0</v>
      </c>
      <c r="W166" s="60">
        <f t="shared" si="186"/>
        <v>0</v>
      </c>
      <c r="X166" s="60">
        <f t="shared" si="187"/>
        <v>0</v>
      </c>
      <c r="Y166" s="60">
        <f t="shared" si="188"/>
        <v>0</v>
      </c>
      <c r="Z166" s="60">
        <f t="shared" si="189"/>
        <v>0</v>
      </c>
      <c r="AA166" s="60">
        <f t="shared" si="190"/>
        <v>0</v>
      </c>
      <c r="AB166" s="60">
        <f t="shared" si="191"/>
        <v>0</v>
      </c>
      <c r="AC166" s="59">
        <f t="shared" si="192"/>
        <v>0</v>
      </c>
      <c r="AD166" s="59">
        <f t="shared" si="193"/>
        <v>0</v>
      </c>
      <c r="AE166" s="59">
        <f t="shared" si="194"/>
        <v>0</v>
      </c>
      <c r="AF166" s="59">
        <f t="shared" si="195"/>
        <v>0</v>
      </c>
      <c r="AG166" s="59">
        <f t="shared" si="196"/>
        <v>0</v>
      </c>
      <c r="AH166" s="59">
        <f t="shared" si="197"/>
        <v>0</v>
      </c>
      <c r="AI166" s="59">
        <f t="shared" si="198"/>
        <v>0</v>
      </c>
      <c r="AJ166" s="60">
        <f t="shared" si="199"/>
        <v>0</v>
      </c>
      <c r="AK166" s="60">
        <f t="shared" si="200"/>
        <v>0</v>
      </c>
      <c r="AL166" s="60">
        <f t="shared" si="201"/>
        <v>0</v>
      </c>
      <c r="AM166" s="60">
        <f t="shared" si="202"/>
        <v>0</v>
      </c>
      <c r="AN166" s="60">
        <f t="shared" si="203"/>
        <v>0</v>
      </c>
      <c r="AO166" s="60">
        <f t="shared" si="204"/>
        <v>0</v>
      </c>
      <c r="AP166" s="60">
        <f t="shared" si="205"/>
        <v>0</v>
      </c>
      <c r="AQ166" s="27" t="s">
        <v>99</v>
      </c>
      <c r="AR166" s="25" t="s">
        <v>23</v>
      </c>
      <c r="AS166" s="25" t="s">
        <v>563</v>
      </c>
      <c r="AT166" s="29" t="s">
        <v>25</v>
      </c>
      <c r="AU166" s="2"/>
      <c r="AV166" s="61">
        <f t="shared" si="206"/>
        <v>0</v>
      </c>
      <c r="AW166" s="61">
        <f t="shared" si="207"/>
        <v>0</v>
      </c>
      <c r="AX166" s="61">
        <f t="shared" si="208"/>
        <v>0</v>
      </c>
      <c r="AY166" s="62">
        <f t="shared" si="209"/>
        <v>0</v>
      </c>
      <c r="AZ166" s="61">
        <f t="shared" si="210"/>
        <v>0</v>
      </c>
    </row>
    <row r="167" spans="1:52" ht="24">
      <c r="A167" s="1">
        <v>203</v>
      </c>
      <c r="B167" s="21" t="s">
        <v>564</v>
      </c>
      <c r="C167" s="22" t="s">
        <v>565</v>
      </c>
      <c r="D167" s="30" t="s">
        <v>82</v>
      </c>
      <c r="E167" s="31"/>
      <c r="F167" s="25" t="s">
        <v>17</v>
      </c>
      <c r="G167" s="25"/>
      <c r="H167" s="25"/>
      <c r="I167" s="25"/>
      <c r="J167" s="26" t="s">
        <v>147</v>
      </c>
      <c r="K167" s="27" t="s">
        <v>148</v>
      </c>
      <c r="L167" s="27" t="s">
        <v>149</v>
      </c>
      <c r="M167" s="28" t="s">
        <v>98</v>
      </c>
      <c r="N167" s="28"/>
      <c r="O167" s="59">
        <f t="shared" ref="O167:U167" si="239">ROUND(N167*O$3,0)</f>
        <v>0</v>
      </c>
      <c r="P167" s="59">
        <f t="shared" si="239"/>
        <v>0</v>
      </c>
      <c r="Q167" s="59">
        <f t="shared" si="239"/>
        <v>0</v>
      </c>
      <c r="R167" s="59">
        <f t="shared" si="239"/>
        <v>0</v>
      </c>
      <c r="S167" s="59">
        <f t="shared" si="239"/>
        <v>0</v>
      </c>
      <c r="T167" s="59">
        <f t="shared" si="239"/>
        <v>0</v>
      </c>
      <c r="U167" s="59">
        <f t="shared" si="239"/>
        <v>0</v>
      </c>
      <c r="V167" s="60">
        <f t="shared" si="185"/>
        <v>0</v>
      </c>
      <c r="W167" s="60">
        <f t="shared" si="186"/>
        <v>0</v>
      </c>
      <c r="X167" s="60">
        <f t="shared" si="187"/>
        <v>0</v>
      </c>
      <c r="Y167" s="60">
        <f t="shared" si="188"/>
        <v>0</v>
      </c>
      <c r="Z167" s="60">
        <f t="shared" si="189"/>
        <v>0</v>
      </c>
      <c r="AA167" s="60">
        <f t="shared" si="190"/>
        <v>0</v>
      </c>
      <c r="AB167" s="60">
        <f t="shared" si="191"/>
        <v>0</v>
      </c>
      <c r="AC167" s="59">
        <f t="shared" si="192"/>
        <v>0</v>
      </c>
      <c r="AD167" s="59">
        <f t="shared" si="193"/>
        <v>0</v>
      </c>
      <c r="AE167" s="59">
        <f t="shared" si="194"/>
        <v>0</v>
      </c>
      <c r="AF167" s="59">
        <f t="shared" si="195"/>
        <v>0</v>
      </c>
      <c r="AG167" s="59">
        <f t="shared" si="196"/>
        <v>0</v>
      </c>
      <c r="AH167" s="59">
        <f t="shared" si="197"/>
        <v>0</v>
      </c>
      <c r="AI167" s="59">
        <f t="shared" si="198"/>
        <v>0</v>
      </c>
      <c r="AJ167" s="60">
        <f t="shared" si="199"/>
        <v>0</v>
      </c>
      <c r="AK167" s="60">
        <f t="shared" si="200"/>
        <v>0</v>
      </c>
      <c r="AL167" s="60">
        <f t="shared" si="201"/>
        <v>0</v>
      </c>
      <c r="AM167" s="60">
        <f t="shared" si="202"/>
        <v>0</v>
      </c>
      <c r="AN167" s="60">
        <f t="shared" si="203"/>
        <v>0</v>
      </c>
      <c r="AO167" s="60">
        <f t="shared" si="204"/>
        <v>0</v>
      </c>
      <c r="AP167" s="60">
        <f t="shared" si="205"/>
        <v>0</v>
      </c>
      <c r="AQ167" s="27" t="s">
        <v>99</v>
      </c>
      <c r="AR167" s="25" t="s">
        <v>23</v>
      </c>
      <c r="AS167" s="25" t="s">
        <v>25</v>
      </c>
      <c r="AT167" s="29" t="s">
        <v>25</v>
      </c>
      <c r="AU167" s="2"/>
      <c r="AV167" s="61">
        <f t="shared" si="206"/>
        <v>0</v>
      </c>
      <c r="AW167" s="61">
        <f t="shared" si="207"/>
        <v>0</v>
      </c>
      <c r="AX167" s="61">
        <f t="shared" si="208"/>
        <v>0</v>
      </c>
      <c r="AY167" s="62">
        <f t="shared" si="209"/>
        <v>0</v>
      </c>
      <c r="AZ167" s="61">
        <f t="shared" si="210"/>
        <v>0</v>
      </c>
    </row>
    <row r="168" spans="1:52" ht="36">
      <c r="A168" s="1">
        <v>213</v>
      </c>
      <c r="B168" s="21" t="s">
        <v>157</v>
      </c>
      <c r="C168" s="22" t="s">
        <v>158</v>
      </c>
      <c r="D168" s="30" t="s">
        <v>82</v>
      </c>
      <c r="E168" s="31"/>
      <c r="F168" s="25" t="s">
        <v>17</v>
      </c>
      <c r="G168" s="25"/>
      <c r="H168" s="25"/>
      <c r="I168" s="25"/>
      <c r="J168" s="26" t="s">
        <v>147</v>
      </c>
      <c r="K168" s="27" t="s">
        <v>148</v>
      </c>
      <c r="L168" s="27" t="s">
        <v>149</v>
      </c>
      <c r="M168" s="28" t="s">
        <v>98</v>
      </c>
      <c r="N168" s="28"/>
      <c r="O168" s="59">
        <f t="shared" ref="O168:U168" si="240">ROUND(N168*O$3,0)</f>
        <v>0</v>
      </c>
      <c r="P168" s="59">
        <f t="shared" si="240"/>
        <v>0</v>
      </c>
      <c r="Q168" s="59">
        <f t="shared" si="240"/>
        <v>0</v>
      </c>
      <c r="R168" s="59">
        <f t="shared" si="240"/>
        <v>0</v>
      </c>
      <c r="S168" s="59">
        <f t="shared" si="240"/>
        <v>0</v>
      </c>
      <c r="T168" s="59">
        <f t="shared" si="240"/>
        <v>0</v>
      </c>
      <c r="U168" s="59">
        <f t="shared" si="240"/>
        <v>0</v>
      </c>
      <c r="V168" s="60">
        <f t="shared" si="185"/>
        <v>0</v>
      </c>
      <c r="W168" s="60">
        <f t="shared" si="186"/>
        <v>0</v>
      </c>
      <c r="X168" s="60">
        <f t="shared" si="187"/>
        <v>0</v>
      </c>
      <c r="Y168" s="60">
        <f t="shared" si="188"/>
        <v>0</v>
      </c>
      <c r="Z168" s="60">
        <f t="shared" si="189"/>
        <v>0</v>
      </c>
      <c r="AA168" s="60">
        <f t="shared" si="190"/>
        <v>0</v>
      </c>
      <c r="AB168" s="60">
        <f t="shared" si="191"/>
        <v>0</v>
      </c>
      <c r="AC168" s="59">
        <f t="shared" si="192"/>
        <v>0</v>
      </c>
      <c r="AD168" s="59">
        <f t="shared" si="193"/>
        <v>0</v>
      </c>
      <c r="AE168" s="59">
        <f t="shared" si="194"/>
        <v>0</v>
      </c>
      <c r="AF168" s="59">
        <f t="shared" si="195"/>
        <v>0</v>
      </c>
      <c r="AG168" s="59">
        <f t="shared" si="196"/>
        <v>0</v>
      </c>
      <c r="AH168" s="59">
        <f t="shared" si="197"/>
        <v>0</v>
      </c>
      <c r="AI168" s="59">
        <f t="shared" si="198"/>
        <v>0</v>
      </c>
      <c r="AJ168" s="60">
        <f t="shared" si="199"/>
        <v>0</v>
      </c>
      <c r="AK168" s="60">
        <f t="shared" si="200"/>
        <v>0</v>
      </c>
      <c r="AL168" s="60">
        <f t="shared" si="201"/>
        <v>0</v>
      </c>
      <c r="AM168" s="60">
        <f t="shared" si="202"/>
        <v>0</v>
      </c>
      <c r="AN168" s="60">
        <f t="shared" si="203"/>
        <v>0</v>
      </c>
      <c r="AO168" s="60">
        <f t="shared" si="204"/>
        <v>0</v>
      </c>
      <c r="AP168" s="60">
        <f t="shared" si="205"/>
        <v>0</v>
      </c>
      <c r="AQ168" s="27" t="s">
        <v>99</v>
      </c>
      <c r="AR168" s="25" t="s">
        <v>23</v>
      </c>
      <c r="AS168" s="25" t="s">
        <v>156</v>
      </c>
      <c r="AT168" s="29" t="s">
        <v>25</v>
      </c>
      <c r="AU168" s="2">
        <v>0</v>
      </c>
      <c r="AV168" s="61">
        <f t="shared" si="206"/>
        <v>0</v>
      </c>
      <c r="AW168" s="61">
        <f t="shared" si="207"/>
        <v>0</v>
      </c>
      <c r="AX168" s="61">
        <f t="shared" si="208"/>
        <v>0</v>
      </c>
      <c r="AY168" s="62">
        <f t="shared" si="209"/>
        <v>0</v>
      </c>
      <c r="AZ168" s="61">
        <f t="shared" si="210"/>
        <v>0</v>
      </c>
    </row>
    <row r="169" spans="1:52" ht="24">
      <c r="A169" s="1">
        <v>214</v>
      </c>
      <c r="B169" s="21" t="s">
        <v>571</v>
      </c>
      <c r="C169" s="22" t="s">
        <v>572</v>
      </c>
      <c r="D169" s="30" t="s">
        <v>82</v>
      </c>
      <c r="E169" s="31"/>
      <c r="F169" s="25" t="s">
        <v>17</v>
      </c>
      <c r="G169" s="25"/>
      <c r="H169" s="25"/>
      <c r="I169" s="25"/>
      <c r="J169" s="26" t="s">
        <v>147</v>
      </c>
      <c r="K169" s="27" t="s">
        <v>148</v>
      </c>
      <c r="L169" s="27" t="s">
        <v>149</v>
      </c>
      <c r="M169" s="28" t="s">
        <v>98</v>
      </c>
      <c r="N169" s="28"/>
      <c r="O169" s="59">
        <f t="shared" ref="O169:U169" si="241">ROUND(N169*O$3,0)</f>
        <v>0</v>
      </c>
      <c r="P169" s="59">
        <f t="shared" si="241"/>
        <v>0</v>
      </c>
      <c r="Q169" s="59">
        <f t="shared" si="241"/>
        <v>0</v>
      </c>
      <c r="R169" s="59">
        <f t="shared" si="241"/>
        <v>0</v>
      </c>
      <c r="S169" s="59">
        <f t="shared" si="241"/>
        <v>0</v>
      </c>
      <c r="T169" s="59">
        <f t="shared" si="241"/>
        <v>0</v>
      </c>
      <c r="U169" s="59">
        <f t="shared" si="241"/>
        <v>0</v>
      </c>
      <c r="V169" s="60">
        <f t="shared" si="185"/>
        <v>0</v>
      </c>
      <c r="W169" s="60">
        <f t="shared" si="186"/>
        <v>0</v>
      </c>
      <c r="X169" s="60">
        <f t="shared" si="187"/>
        <v>0</v>
      </c>
      <c r="Y169" s="60">
        <f t="shared" si="188"/>
        <v>0</v>
      </c>
      <c r="Z169" s="60">
        <f t="shared" si="189"/>
        <v>0</v>
      </c>
      <c r="AA169" s="60">
        <f t="shared" si="190"/>
        <v>0</v>
      </c>
      <c r="AB169" s="60">
        <f t="shared" si="191"/>
        <v>0</v>
      </c>
      <c r="AC169" s="59">
        <f t="shared" si="192"/>
        <v>0</v>
      </c>
      <c r="AD169" s="59">
        <f t="shared" si="193"/>
        <v>0</v>
      </c>
      <c r="AE169" s="59">
        <f t="shared" si="194"/>
        <v>0</v>
      </c>
      <c r="AF169" s="59">
        <f t="shared" si="195"/>
        <v>0</v>
      </c>
      <c r="AG169" s="59">
        <f t="shared" si="196"/>
        <v>0</v>
      </c>
      <c r="AH169" s="59">
        <f t="shared" si="197"/>
        <v>0</v>
      </c>
      <c r="AI169" s="59">
        <f t="shared" si="198"/>
        <v>0</v>
      </c>
      <c r="AJ169" s="60">
        <f t="shared" si="199"/>
        <v>0</v>
      </c>
      <c r="AK169" s="60">
        <f t="shared" si="200"/>
        <v>0</v>
      </c>
      <c r="AL169" s="60">
        <f t="shared" si="201"/>
        <v>0</v>
      </c>
      <c r="AM169" s="60">
        <f t="shared" si="202"/>
        <v>0</v>
      </c>
      <c r="AN169" s="60">
        <f t="shared" si="203"/>
        <v>0</v>
      </c>
      <c r="AO169" s="60">
        <f t="shared" si="204"/>
        <v>0</v>
      </c>
      <c r="AP169" s="60">
        <f t="shared" si="205"/>
        <v>0</v>
      </c>
      <c r="AQ169" s="27" t="s">
        <v>99</v>
      </c>
      <c r="AR169" s="25" t="s">
        <v>23</v>
      </c>
      <c r="AS169" s="25" t="s">
        <v>156</v>
      </c>
      <c r="AT169" s="29" t="s">
        <v>25</v>
      </c>
      <c r="AU169" s="2"/>
      <c r="AV169" s="61">
        <f t="shared" si="206"/>
        <v>0</v>
      </c>
      <c r="AW169" s="61">
        <f t="shared" si="207"/>
        <v>0</v>
      </c>
      <c r="AX169" s="61">
        <f t="shared" si="208"/>
        <v>0</v>
      </c>
      <c r="AY169" s="62">
        <f t="shared" si="209"/>
        <v>0</v>
      </c>
      <c r="AZ169" s="61">
        <f t="shared" si="210"/>
        <v>0</v>
      </c>
    </row>
    <row r="170" spans="1:52" ht="36">
      <c r="A170" s="1">
        <v>229</v>
      </c>
      <c r="B170" s="21" t="s">
        <v>161</v>
      </c>
      <c r="C170" s="22" t="s">
        <v>162</v>
      </c>
      <c r="D170" s="30" t="s">
        <v>82</v>
      </c>
      <c r="E170" s="31"/>
      <c r="F170" s="25" t="s">
        <v>17</v>
      </c>
      <c r="G170" s="25"/>
      <c r="H170" s="25"/>
      <c r="I170" s="25"/>
      <c r="J170" s="26" t="s">
        <v>147</v>
      </c>
      <c r="K170" s="27" t="s">
        <v>148</v>
      </c>
      <c r="L170" s="27" t="s">
        <v>149</v>
      </c>
      <c r="M170" s="28" t="s">
        <v>98</v>
      </c>
      <c r="N170" s="28"/>
      <c r="O170" s="59">
        <f t="shared" ref="O170:U170" si="242">ROUND(N170*O$3,0)</f>
        <v>0</v>
      </c>
      <c r="P170" s="59">
        <f t="shared" si="242"/>
        <v>0</v>
      </c>
      <c r="Q170" s="59">
        <f t="shared" si="242"/>
        <v>0</v>
      </c>
      <c r="R170" s="59">
        <f t="shared" si="242"/>
        <v>0</v>
      </c>
      <c r="S170" s="59">
        <f t="shared" si="242"/>
        <v>0</v>
      </c>
      <c r="T170" s="59">
        <f t="shared" si="242"/>
        <v>0</v>
      </c>
      <c r="U170" s="59">
        <f t="shared" si="242"/>
        <v>0</v>
      </c>
      <c r="V170" s="60">
        <f t="shared" si="185"/>
        <v>0</v>
      </c>
      <c r="W170" s="60">
        <f t="shared" si="186"/>
        <v>0</v>
      </c>
      <c r="X170" s="60">
        <f t="shared" si="187"/>
        <v>0</v>
      </c>
      <c r="Y170" s="60">
        <f t="shared" si="188"/>
        <v>0</v>
      </c>
      <c r="Z170" s="60">
        <f t="shared" si="189"/>
        <v>0</v>
      </c>
      <c r="AA170" s="60">
        <f t="shared" si="190"/>
        <v>0</v>
      </c>
      <c r="AB170" s="60">
        <f t="shared" si="191"/>
        <v>0</v>
      </c>
      <c r="AC170" s="59">
        <f t="shared" si="192"/>
        <v>0</v>
      </c>
      <c r="AD170" s="59">
        <f t="shared" si="193"/>
        <v>0</v>
      </c>
      <c r="AE170" s="59">
        <f t="shared" si="194"/>
        <v>0</v>
      </c>
      <c r="AF170" s="59">
        <f t="shared" si="195"/>
        <v>0</v>
      </c>
      <c r="AG170" s="59">
        <f t="shared" si="196"/>
        <v>0</v>
      </c>
      <c r="AH170" s="59">
        <f t="shared" si="197"/>
        <v>0</v>
      </c>
      <c r="AI170" s="59">
        <f t="shared" si="198"/>
        <v>0</v>
      </c>
      <c r="AJ170" s="60">
        <f t="shared" si="199"/>
        <v>0</v>
      </c>
      <c r="AK170" s="60">
        <f t="shared" si="200"/>
        <v>0</v>
      </c>
      <c r="AL170" s="60">
        <f t="shared" si="201"/>
        <v>0</v>
      </c>
      <c r="AM170" s="60">
        <f t="shared" si="202"/>
        <v>0</v>
      </c>
      <c r="AN170" s="60">
        <f t="shared" si="203"/>
        <v>0</v>
      </c>
      <c r="AO170" s="60">
        <f t="shared" si="204"/>
        <v>0</v>
      </c>
      <c r="AP170" s="60">
        <f t="shared" si="205"/>
        <v>0</v>
      </c>
      <c r="AQ170" s="27" t="s">
        <v>99</v>
      </c>
      <c r="AR170" s="25" t="s">
        <v>23</v>
      </c>
      <c r="AS170" s="25" t="s">
        <v>24</v>
      </c>
      <c r="AT170" s="29" t="s">
        <v>25</v>
      </c>
      <c r="AU170" s="2">
        <v>0</v>
      </c>
      <c r="AV170" s="61">
        <f t="shared" si="206"/>
        <v>0</v>
      </c>
      <c r="AW170" s="61">
        <f t="shared" si="207"/>
        <v>0</v>
      </c>
      <c r="AX170" s="61">
        <f t="shared" si="208"/>
        <v>0</v>
      </c>
      <c r="AY170" s="62">
        <f t="shared" si="209"/>
        <v>0</v>
      </c>
      <c r="AZ170" s="61">
        <f t="shared" si="210"/>
        <v>0</v>
      </c>
    </row>
    <row r="171" spans="1:52" ht="48">
      <c r="A171" s="1">
        <v>284</v>
      </c>
      <c r="B171" s="21" t="s">
        <v>616</v>
      </c>
      <c r="C171" s="22" t="s">
        <v>617</v>
      </c>
      <c r="D171" s="30" t="s">
        <v>82</v>
      </c>
      <c r="E171" s="31"/>
      <c r="F171" s="25" t="s">
        <v>17</v>
      </c>
      <c r="G171" s="25"/>
      <c r="H171" s="25"/>
      <c r="I171" s="25"/>
      <c r="J171" s="26" t="s">
        <v>147</v>
      </c>
      <c r="K171" s="27" t="s">
        <v>148</v>
      </c>
      <c r="L171" s="27" t="s">
        <v>149</v>
      </c>
      <c r="M171" s="28" t="s">
        <v>98</v>
      </c>
      <c r="N171" s="28"/>
      <c r="O171" s="59">
        <f t="shared" ref="O171:U171" si="243">ROUND(N171*O$3,0)</f>
        <v>0</v>
      </c>
      <c r="P171" s="59">
        <f t="shared" si="243"/>
        <v>0</v>
      </c>
      <c r="Q171" s="59">
        <f t="shared" si="243"/>
        <v>0</v>
      </c>
      <c r="R171" s="59">
        <f t="shared" si="243"/>
        <v>0</v>
      </c>
      <c r="S171" s="59">
        <f t="shared" si="243"/>
        <v>0</v>
      </c>
      <c r="T171" s="59">
        <f t="shared" si="243"/>
        <v>0</v>
      </c>
      <c r="U171" s="59">
        <f t="shared" si="243"/>
        <v>0</v>
      </c>
      <c r="V171" s="60">
        <f t="shared" si="185"/>
        <v>0</v>
      </c>
      <c r="W171" s="60">
        <f t="shared" si="186"/>
        <v>0</v>
      </c>
      <c r="X171" s="60">
        <f t="shared" si="187"/>
        <v>0</v>
      </c>
      <c r="Y171" s="60">
        <f t="shared" si="188"/>
        <v>0</v>
      </c>
      <c r="Z171" s="60">
        <f t="shared" si="189"/>
        <v>0</v>
      </c>
      <c r="AA171" s="60">
        <f t="shared" si="190"/>
        <v>0</v>
      </c>
      <c r="AB171" s="60">
        <f t="shared" si="191"/>
        <v>0</v>
      </c>
      <c r="AC171" s="59">
        <f t="shared" si="192"/>
        <v>0</v>
      </c>
      <c r="AD171" s="59">
        <f t="shared" si="193"/>
        <v>0</v>
      </c>
      <c r="AE171" s="59">
        <f t="shared" si="194"/>
        <v>0</v>
      </c>
      <c r="AF171" s="59">
        <f t="shared" si="195"/>
        <v>0</v>
      </c>
      <c r="AG171" s="59">
        <f t="shared" si="196"/>
        <v>0</v>
      </c>
      <c r="AH171" s="59">
        <f t="shared" si="197"/>
        <v>0</v>
      </c>
      <c r="AI171" s="59">
        <f t="shared" si="198"/>
        <v>0</v>
      </c>
      <c r="AJ171" s="60">
        <f t="shared" si="199"/>
        <v>0</v>
      </c>
      <c r="AK171" s="60">
        <f t="shared" si="200"/>
        <v>0</v>
      </c>
      <c r="AL171" s="60">
        <f t="shared" si="201"/>
        <v>0</v>
      </c>
      <c r="AM171" s="60">
        <f t="shared" si="202"/>
        <v>0</v>
      </c>
      <c r="AN171" s="60">
        <f t="shared" si="203"/>
        <v>0</v>
      </c>
      <c r="AO171" s="60">
        <f t="shared" si="204"/>
        <v>0</v>
      </c>
      <c r="AP171" s="60">
        <f t="shared" si="205"/>
        <v>0</v>
      </c>
      <c r="AQ171" s="27" t="s">
        <v>99</v>
      </c>
      <c r="AR171" s="25" t="s">
        <v>23</v>
      </c>
      <c r="AS171" s="25" t="s">
        <v>156</v>
      </c>
      <c r="AT171" s="29" t="s">
        <v>25</v>
      </c>
      <c r="AU171" s="2"/>
      <c r="AV171" s="61">
        <f t="shared" si="206"/>
        <v>0</v>
      </c>
      <c r="AW171" s="61">
        <f t="shared" si="207"/>
        <v>0</v>
      </c>
      <c r="AX171" s="61">
        <f t="shared" si="208"/>
        <v>0</v>
      </c>
      <c r="AY171" s="62">
        <f t="shared" si="209"/>
        <v>0</v>
      </c>
      <c r="AZ171" s="61">
        <f t="shared" si="210"/>
        <v>0</v>
      </c>
    </row>
    <row r="172" spans="1:52" ht="36">
      <c r="A172" s="1">
        <v>345</v>
      </c>
      <c r="B172" s="21" t="s">
        <v>636</v>
      </c>
      <c r="C172" s="22" t="s">
        <v>637</v>
      </c>
      <c r="D172" s="46" t="s">
        <v>146</v>
      </c>
      <c r="E172" s="31"/>
      <c r="F172" s="25" t="s">
        <v>17</v>
      </c>
      <c r="G172" s="25"/>
      <c r="H172" s="25"/>
      <c r="I172" s="25"/>
      <c r="J172" s="26" t="s">
        <v>147</v>
      </c>
      <c r="K172" s="27" t="s">
        <v>148</v>
      </c>
      <c r="L172" s="27" t="s">
        <v>149</v>
      </c>
      <c r="M172" s="28" t="s">
        <v>98</v>
      </c>
      <c r="N172" s="28"/>
      <c r="O172" s="59">
        <f t="shared" ref="O172:U172" si="244">ROUND(N172*O$3,0)</f>
        <v>0</v>
      </c>
      <c r="P172" s="59">
        <f t="shared" si="244"/>
        <v>0</v>
      </c>
      <c r="Q172" s="59">
        <f t="shared" si="244"/>
        <v>0</v>
      </c>
      <c r="R172" s="59">
        <f t="shared" si="244"/>
        <v>0</v>
      </c>
      <c r="S172" s="59">
        <f t="shared" si="244"/>
        <v>0</v>
      </c>
      <c r="T172" s="59">
        <f t="shared" si="244"/>
        <v>0</v>
      </c>
      <c r="U172" s="59">
        <f t="shared" si="244"/>
        <v>0</v>
      </c>
      <c r="V172" s="60">
        <f t="shared" si="185"/>
        <v>0</v>
      </c>
      <c r="W172" s="60">
        <f t="shared" si="186"/>
        <v>0</v>
      </c>
      <c r="X172" s="60">
        <f t="shared" si="187"/>
        <v>0</v>
      </c>
      <c r="Y172" s="60">
        <f t="shared" si="188"/>
        <v>0</v>
      </c>
      <c r="Z172" s="60">
        <f t="shared" si="189"/>
        <v>0</v>
      </c>
      <c r="AA172" s="60">
        <f t="shared" si="190"/>
        <v>0</v>
      </c>
      <c r="AB172" s="60">
        <f t="shared" si="191"/>
        <v>0</v>
      </c>
      <c r="AC172" s="59">
        <f t="shared" si="192"/>
        <v>0</v>
      </c>
      <c r="AD172" s="59">
        <f t="shared" si="193"/>
        <v>0</v>
      </c>
      <c r="AE172" s="59">
        <f t="shared" si="194"/>
        <v>0</v>
      </c>
      <c r="AF172" s="59">
        <f t="shared" si="195"/>
        <v>0</v>
      </c>
      <c r="AG172" s="59">
        <f t="shared" si="196"/>
        <v>0</v>
      </c>
      <c r="AH172" s="59">
        <f t="shared" si="197"/>
        <v>0</v>
      </c>
      <c r="AI172" s="59">
        <f t="shared" si="198"/>
        <v>0</v>
      </c>
      <c r="AJ172" s="60">
        <f t="shared" si="199"/>
        <v>0</v>
      </c>
      <c r="AK172" s="60">
        <f t="shared" si="200"/>
        <v>0</v>
      </c>
      <c r="AL172" s="60">
        <f t="shared" si="201"/>
        <v>0</v>
      </c>
      <c r="AM172" s="60">
        <f t="shared" si="202"/>
        <v>0</v>
      </c>
      <c r="AN172" s="60">
        <f t="shared" si="203"/>
        <v>0</v>
      </c>
      <c r="AO172" s="60">
        <f t="shared" si="204"/>
        <v>0</v>
      </c>
      <c r="AP172" s="60">
        <f t="shared" si="205"/>
        <v>0</v>
      </c>
      <c r="AQ172" s="27" t="s">
        <v>99</v>
      </c>
      <c r="AR172" s="25" t="s">
        <v>38</v>
      </c>
      <c r="AS172" s="25" t="s">
        <v>215</v>
      </c>
      <c r="AT172" s="29" t="s">
        <v>25</v>
      </c>
      <c r="AU172" s="2"/>
      <c r="AV172" s="61">
        <f t="shared" si="206"/>
        <v>0</v>
      </c>
      <c r="AW172" s="61">
        <f t="shared" si="207"/>
        <v>0</v>
      </c>
      <c r="AX172" s="61">
        <f t="shared" si="208"/>
        <v>0</v>
      </c>
      <c r="AY172" s="62">
        <f t="shared" si="209"/>
        <v>0</v>
      </c>
      <c r="AZ172" s="61">
        <f t="shared" si="210"/>
        <v>0</v>
      </c>
    </row>
    <row r="173" spans="1:52" ht="36">
      <c r="A173" s="1">
        <v>401</v>
      </c>
      <c r="B173" s="21" t="s">
        <v>646</v>
      </c>
      <c r="C173" s="22" t="s">
        <v>647</v>
      </c>
      <c r="D173" s="30" t="s">
        <v>82</v>
      </c>
      <c r="E173" s="24"/>
      <c r="F173" s="25" t="s">
        <v>17</v>
      </c>
      <c r="G173" s="25"/>
      <c r="H173" s="25"/>
      <c r="I173" s="25"/>
      <c r="J173" s="26" t="s">
        <v>147</v>
      </c>
      <c r="K173" s="27" t="s">
        <v>148</v>
      </c>
      <c r="L173" s="27" t="s">
        <v>149</v>
      </c>
      <c r="M173" s="28" t="s">
        <v>98</v>
      </c>
      <c r="N173" s="28"/>
      <c r="O173" s="59">
        <f t="shared" ref="O173:U173" si="245">ROUND(N173*O$3,0)</f>
        <v>0</v>
      </c>
      <c r="P173" s="59">
        <f t="shared" si="245"/>
        <v>0</v>
      </c>
      <c r="Q173" s="59">
        <f t="shared" si="245"/>
        <v>0</v>
      </c>
      <c r="R173" s="59">
        <f t="shared" si="245"/>
        <v>0</v>
      </c>
      <c r="S173" s="59">
        <f t="shared" si="245"/>
        <v>0</v>
      </c>
      <c r="T173" s="59">
        <f t="shared" si="245"/>
        <v>0</v>
      </c>
      <c r="U173" s="59">
        <f t="shared" si="245"/>
        <v>0</v>
      </c>
      <c r="V173" s="60">
        <f t="shared" si="185"/>
        <v>0</v>
      </c>
      <c r="W173" s="60">
        <f t="shared" si="186"/>
        <v>0</v>
      </c>
      <c r="X173" s="60">
        <f t="shared" si="187"/>
        <v>0</v>
      </c>
      <c r="Y173" s="60">
        <f t="shared" si="188"/>
        <v>0</v>
      </c>
      <c r="Z173" s="60">
        <f t="shared" si="189"/>
        <v>0</v>
      </c>
      <c r="AA173" s="60">
        <f t="shared" si="190"/>
        <v>0</v>
      </c>
      <c r="AB173" s="60">
        <f t="shared" si="191"/>
        <v>0</v>
      </c>
      <c r="AC173" s="59">
        <f t="shared" si="192"/>
        <v>0</v>
      </c>
      <c r="AD173" s="59">
        <f t="shared" si="193"/>
        <v>0</v>
      </c>
      <c r="AE173" s="59">
        <f t="shared" si="194"/>
        <v>0</v>
      </c>
      <c r="AF173" s="59">
        <f t="shared" si="195"/>
        <v>0</v>
      </c>
      <c r="AG173" s="59">
        <f t="shared" si="196"/>
        <v>0</v>
      </c>
      <c r="AH173" s="59">
        <f t="shared" si="197"/>
        <v>0</v>
      </c>
      <c r="AI173" s="59">
        <f t="shared" si="198"/>
        <v>0</v>
      </c>
      <c r="AJ173" s="60">
        <f t="shared" si="199"/>
        <v>0</v>
      </c>
      <c r="AK173" s="60">
        <f t="shared" si="200"/>
        <v>0</v>
      </c>
      <c r="AL173" s="60">
        <f t="shared" si="201"/>
        <v>0</v>
      </c>
      <c r="AM173" s="60">
        <f t="shared" si="202"/>
        <v>0</v>
      </c>
      <c r="AN173" s="60">
        <f t="shared" si="203"/>
        <v>0</v>
      </c>
      <c r="AO173" s="60">
        <f t="shared" si="204"/>
        <v>0</v>
      </c>
      <c r="AP173" s="60">
        <f t="shared" si="205"/>
        <v>0</v>
      </c>
      <c r="AQ173" s="27" t="s">
        <v>99</v>
      </c>
      <c r="AR173" s="25" t="s">
        <v>23</v>
      </c>
      <c r="AS173" s="25" t="s">
        <v>462</v>
      </c>
      <c r="AT173" s="29" t="s">
        <v>52</v>
      </c>
      <c r="AU173" s="2"/>
      <c r="AV173" s="61">
        <f t="shared" si="206"/>
        <v>0</v>
      </c>
      <c r="AW173" s="61">
        <f t="shared" si="207"/>
        <v>0</v>
      </c>
      <c r="AX173" s="61">
        <f t="shared" si="208"/>
        <v>0</v>
      </c>
      <c r="AY173" s="62">
        <f t="shared" si="209"/>
        <v>0</v>
      </c>
      <c r="AZ173" s="61">
        <f t="shared" si="210"/>
        <v>0</v>
      </c>
    </row>
    <row r="174" spans="1:52" ht="36">
      <c r="A174" s="1">
        <v>403</v>
      </c>
      <c r="B174" s="21" t="s">
        <v>648</v>
      </c>
      <c r="C174" s="22" t="s">
        <v>649</v>
      </c>
      <c r="D174" s="46" t="s">
        <v>146</v>
      </c>
      <c r="E174" s="24"/>
      <c r="F174" s="25" t="s">
        <v>17</v>
      </c>
      <c r="G174" s="25"/>
      <c r="H174" s="25"/>
      <c r="I174" s="25"/>
      <c r="J174" s="26" t="s">
        <v>147</v>
      </c>
      <c r="K174" s="27" t="s">
        <v>148</v>
      </c>
      <c r="L174" s="27" t="s">
        <v>149</v>
      </c>
      <c r="M174" s="28" t="s">
        <v>98</v>
      </c>
      <c r="N174" s="28"/>
      <c r="O174" s="59">
        <f t="shared" ref="O174:U174" si="246">ROUND(N174*O$3,0)</f>
        <v>0</v>
      </c>
      <c r="P174" s="59">
        <f t="shared" si="246"/>
        <v>0</v>
      </c>
      <c r="Q174" s="59">
        <f t="shared" si="246"/>
        <v>0</v>
      </c>
      <c r="R174" s="59">
        <f t="shared" si="246"/>
        <v>0</v>
      </c>
      <c r="S174" s="59">
        <f t="shared" si="246"/>
        <v>0</v>
      </c>
      <c r="T174" s="59">
        <f t="shared" si="246"/>
        <v>0</v>
      </c>
      <c r="U174" s="59">
        <f t="shared" si="246"/>
        <v>0</v>
      </c>
      <c r="V174" s="60">
        <f t="shared" si="185"/>
        <v>0</v>
      </c>
      <c r="W174" s="60">
        <f t="shared" si="186"/>
        <v>0</v>
      </c>
      <c r="X174" s="60">
        <f t="shared" si="187"/>
        <v>0</v>
      </c>
      <c r="Y174" s="60">
        <f t="shared" si="188"/>
        <v>0</v>
      </c>
      <c r="Z174" s="60">
        <f t="shared" si="189"/>
        <v>0</v>
      </c>
      <c r="AA174" s="60">
        <f t="shared" si="190"/>
        <v>0</v>
      </c>
      <c r="AB174" s="60">
        <f t="shared" si="191"/>
        <v>0</v>
      </c>
      <c r="AC174" s="59">
        <f t="shared" si="192"/>
        <v>0</v>
      </c>
      <c r="AD174" s="59">
        <f t="shared" si="193"/>
        <v>0</v>
      </c>
      <c r="AE174" s="59">
        <f t="shared" si="194"/>
        <v>0</v>
      </c>
      <c r="AF174" s="59">
        <f t="shared" si="195"/>
        <v>0</v>
      </c>
      <c r="AG174" s="59">
        <f t="shared" si="196"/>
        <v>0</v>
      </c>
      <c r="AH174" s="59">
        <f t="shared" si="197"/>
        <v>0</v>
      </c>
      <c r="AI174" s="59">
        <f t="shared" si="198"/>
        <v>0</v>
      </c>
      <c r="AJ174" s="60">
        <f t="shared" si="199"/>
        <v>0</v>
      </c>
      <c r="AK174" s="60">
        <f t="shared" si="200"/>
        <v>0</v>
      </c>
      <c r="AL174" s="60">
        <f t="shared" si="201"/>
        <v>0</v>
      </c>
      <c r="AM174" s="60">
        <f t="shared" si="202"/>
        <v>0</v>
      </c>
      <c r="AN174" s="60">
        <f t="shared" si="203"/>
        <v>0</v>
      </c>
      <c r="AO174" s="60">
        <f t="shared" si="204"/>
        <v>0</v>
      </c>
      <c r="AP174" s="60">
        <f t="shared" si="205"/>
        <v>0</v>
      </c>
      <c r="AQ174" s="27" t="s">
        <v>99</v>
      </c>
      <c r="AR174" s="25" t="s">
        <v>23</v>
      </c>
      <c r="AS174" s="25" t="s">
        <v>56</v>
      </c>
      <c r="AT174" s="29" t="s">
        <v>52</v>
      </c>
      <c r="AU174" s="2"/>
      <c r="AV174" s="61">
        <f t="shared" si="206"/>
        <v>0</v>
      </c>
      <c r="AW174" s="61">
        <f t="shared" si="207"/>
        <v>0</v>
      </c>
      <c r="AX174" s="61">
        <f t="shared" si="208"/>
        <v>0</v>
      </c>
      <c r="AY174" s="62">
        <f t="shared" si="209"/>
        <v>0</v>
      </c>
      <c r="AZ174" s="61">
        <f t="shared" si="210"/>
        <v>0</v>
      </c>
    </row>
    <row r="175" spans="1:52" ht="36">
      <c r="A175" s="1">
        <v>458</v>
      </c>
      <c r="B175" s="21" t="s">
        <v>666</v>
      </c>
      <c r="C175" s="22" t="s">
        <v>667</v>
      </c>
      <c r="D175" s="30" t="s">
        <v>82</v>
      </c>
      <c r="E175" s="24"/>
      <c r="F175" s="25" t="s">
        <v>17</v>
      </c>
      <c r="G175" s="25"/>
      <c r="H175" s="25"/>
      <c r="I175" s="25"/>
      <c r="J175" s="26" t="s">
        <v>147</v>
      </c>
      <c r="K175" s="27" t="s">
        <v>148</v>
      </c>
      <c r="L175" s="27" t="s">
        <v>149</v>
      </c>
      <c r="M175" s="28" t="s">
        <v>98</v>
      </c>
      <c r="N175" s="28"/>
      <c r="O175" s="59">
        <f t="shared" ref="O175:U175" si="247">ROUND(N175*O$3,0)</f>
        <v>0</v>
      </c>
      <c r="P175" s="59">
        <f t="shared" si="247"/>
        <v>0</v>
      </c>
      <c r="Q175" s="59">
        <f t="shared" si="247"/>
        <v>0</v>
      </c>
      <c r="R175" s="59">
        <f t="shared" si="247"/>
        <v>0</v>
      </c>
      <c r="S175" s="59">
        <f t="shared" si="247"/>
        <v>0</v>
      </c>
      <c r="T175" s="59">
        <f t="shared" si="247"/>
        <v>0</v>
      </c>
      <c r="U175" s="59">
        <f t="shared" si="247"/>
        <v>0</v>
      </c>
      <c r="V175" s="60">
        <f t="shared" si="185"/>
        <v>0</v>
      </c>
      <c r="W175" s="60">
        <f t="shared" si="186"/>
        <v>0</v>
      </c>
      <c r="X175" s="60">
        <f t="shared" si="187"/>
        <v>0</v>
      </c>
      <c r="Y175" s="60">
        <f t="shared" si="188"/>
        <v>0</v>
      </c>
      <c r="Z175" s="60">
        <f t="shared" si="189"/>
        <v>0</v>
      </c>
      <c r="AA175" s="60">
        <f t="shared" si="190"/>
        <v>0</v>
      </c>
      <c r="AB175" s="60">
        <f t="shared" si="191"/>
        <v>0</v>
      </c>
      <c r="AC175" s="59">
        <f t="shared" si="192"/>
        <v>0</v>
      </c>
      <c r="AD175" s="59">
        <f t="shared" si="193"/>
        <v>0</v>
      </c>
      <c r="AE175" s="59">
        <f t="shared" si="194"/>
        <v>0</v>
      </c>
      <c r="AF175" s="59">
        <f t="shared" si="195"/>
        <v>0</v>
      </c>
      <c r="AG175" s="59">
        <f t="shared" si="196"/>
        <v>0</v>
      </c>
      <c r="AH175" s="59">
        <f t="shared" si="197"/>
        <v>0</v>
      </c>
      <c r="AI175" s="59">
        <f t="shared" si="198"/>
        <v>0</v>
      </c>
      <c r="AJ175" s="60">
        <f t="shared" si="199"/>
        <v>0</v>
      </c>
      <c r="AK175" s="60">
        <f t="shared" si="200"/>
        <v>0</v>
      </c>
      <c r="AL175" s="60">
        <f t="shared" si="201"/>
        <v>0</v>
      </c>
      <c r="AM175" s="60">
        <f t="shared" si="202"/>
        <v>0</v>
      </c>
      <c r="AN175" s="60">
        <f t="shared" si="203"/>
        <v>0</v>
      </c>
      <c r="AO175" s="60">
        <f t="shared" si="204"/>
        <v>0</v>
      </c>
      <c r="AP175" s="60">
        <f t="shared" si="205"/>
        <v>0</v>
      </c>
      <c r="AQ175" s="27" t="s">
        <v>99</v>
      </c>
      <c r="AR175" s="25" t="s">
        <v>23</v>
      </c>
      <c r="AS175" s="25" t="s">
        <v>204</v>
      </c>
      <c r="AT175" s="29" t="s">
        <v>60</v>
      </c>
      <c r="AU175" s="2"/>
      <c r="AV175" s="61">
        <f t="shared" si="206"/>
        <v>0</v>
      </c>
      <c r="AW175" s="61">
        <f t="shared" si="207"/>
        <v>0</v>
      </c>
      <c r="AX175" s="61">
        <f t="shared" si="208"/>
        <v>0</v>
      </c>
      <c r="AY175" s="62">
        <f t="shared" si="209"/>
        <v>0</v>
      </c>
      <c r="AZ175" s="61">
        <f t="shared" si="210"/>
        <v>0</v>
      </c>
    </row>
    <row r="176" spans="1:52" ht="24">
      <c r="A176" s="1">
        <v>465</v>
      </c>
      <c r="B176" s="21" t="s">
        <v>668</v>
      </c>
      <c r="C176" s="22" t="s">
        <v>669</v>
      </c>
      <c r="D176" s="30" t="s">
        <v>82</v>
      </c>
      <c r="E176" s="24"/>
      <c r="F176" s="25" t="s">
        <v>17</v>
      </c>
      <c r="G176" s="25"/>
      <c r="H176" s="25"/>
      <c r="I176" s="25"/>
      <c r="J176" s="26" t="s">
        <v>147</v>
      </c>
      <c r="K176" s="27" t="s">
        <v>148</v>
      </c>
      <c r="L176" s="27" t="s">
        <v>149</v>
      </c>
      <c r="M176" s="28" t="s">
        <v>98</v>
      </c>
      <c r="N176" s="28"/>
      <c r="O176" s="59">
        <f t="shared" ref="O176:U176" si="248">ROUND(N176*O$3,0)</f>
        <v>0</v>
      </c>
      <c r="P176" s="59">
        <f t="shared" si="248"/>
        <v>0</v>
      </c>
      <c r="Q176" s="59">
        <f t="shared" si="248"/>
        <v>0</v>
      </c>
      <c r="R176" s="59">
        <f t="shared" si="248"/>
        <v>0</v>
      </c>
      <c r="S176" s="59">
        <f t="shared" si="248"/>
        <v>0</v>
      </c>
      <c r="T176" s="59">
        <f t="shared" si="248"/>
        <v>0</v>
      </c>
      <c r="U176" s="59">
        <f t="shared" si="248"/>
        <v>0</v>
      </c>
      <c r="V176" s="60">
        <f t="shared" si="185"/>
        <v>0</v>
      </c>
      <c r="W176" s="60">
        <f t="shared" si="186"/>
        <v>0</v>
      </c>
      <c r="X176" s="60">
        <f t="shared" si="187"/>
        <v>0</v>
      </c>
      <c r="Y176" s="60">
        <f t="shared" si="188"/>
        <v>0</v>
      </c>
      <c r="Z176" s="60">
        <f t="shared" si="189"/>
        <v>0</v>
      </c>
      <c r="AA176" s="60">
        <f t="shared" si="190"/>
        <v>0</v>
      </c>
      <c r="AB176" s="60">
        <f t="shared" si="191"/>
        <v>0</v>
      </c>
      <c r="AC176" s="59">
        <f t="shared" si="192"/>
        <v>0</v>
      </c>
      <c r="AD176" s="59">
        <f t="shared" si="193"/>
        <v>0</v>
      </c>
      <c r="AE176" s="59">
        <f t="shared" si="194"/>
        <v>0</v>
      </c>
      <c r="AF176" s="59">
        <f t="shared" si="195"/>
        <v>0</v>
      </c>
      <c r="AG176" s="59">
        <f t="shared" si="196"/>
        <v>0</v>
      </c>
      <c r="AH176" s="59">
        <f t="shared" si="197"/>
        <v>0</v>
      </c>
      <c r="AI176" s="59">
        <f t="shared" si="198"/>
        <v>0</v>
      </c>
      <c r="AJ176" s="60">
        <f t="shared" si="199"/>
        <v>0</v>
      </c>
      <c r="AK176" s="60">
        <f t="shared" si="200"/>
        <v>0</v>
      </c>
      <c r="AL176" s="60">
        <f t="shared" si="201"/>
        <v>0</v>
      </c>
      <c r="AM176" s="60">
        <f t="shared" si="202"/>
        <v>0</v>
      </c>
      <c r="AN176" s="60">
        <f t="shared" si="203"/>
        <v>0</v>
      </c>
      <c r="AO176" s="60">
        <f t="shared" si="204"/>
        <v>0</v>
      </c>
      <c r="AP176" s="60">
        <f t="shared" si="205"/>
        <v>0</v>
      </c>
      <c r="AQ176" s="27" t="s">
        <v>99</v>
      </c>
      <c r="AR176" s="25" t="s">
        <v>23</v>
      </c>
      <c r="AS176" s="25" t="s">
        <v>204</v>
      </c>
      <c r="AT176" s="29" t="s">
        <v>60</v>
      </c>
      <c r="AU176" s="2"/>
      <c r="AV176" s="61">
        <f t="shared" si="206"/>
        <v>0</v>
      </c>
      <c r="AW176" s="61">
        <f t="shared" si="207"/>
        <v>0</v>
      </c>
      <c r="AX176" s="61">
        <f t="shared" si="208"/>
        <v>0</v>
      </c>
      <c r="AY176" s="62">
        <f t="shared" si="209"/>
        <v>0</v>
      </c>
      <c r="AZ176" s="61">
        <f t="shared" si="210"/>
        <v>0</v>
      </c>
    </row>
    <row r="177" spans="1:52" ht="60">
      <c r="A177" s="1">
        <v>10</v>
      </c>
      <c r="B177" s="28" t="s">
        <v>267</v>
      </c>
      <c r="C177" s="22" t="s">
        <v>268</v>
      </c>
      <c r="D177" s="30" t="s">
        <v>82</v>
      </c>
      <c r="E177" s="31"/>
      <c r="F177" s="25" t="s">
        <v>17</v>
      </c>
      <c r="G177" s="25"/>
      <c r="H177" s="25"/>
      <c r="I177" s="25"/>
      <c r="J177" s="26" t="s">
        <v>269</v>
      </c>
      <c r="K177" s="27" t="s">
        <v>270</v>
      </c>
      <c r="L177" s="27" t="s">
        <v>271</v>
      </c>
      <c r="M177" s="28" t="s">
        <v>98</v>
      </c>
      <c r="N177" s="28"/>
      <c r="O177" s="59">
        <f t="shared" ref="O177:U177" si="249">ROUND(N177*O$3,0)</f>
        <v>0</v>
      </c>
      <c r="P177" s="59">
        <f t="shared" si="249"/>
        <v>0</v>
      </c>
      <c r="Q177" s="59">
        <f t="shared" si="249"/>
        <v>0</v>
      </c>
      <c r="R177" s="59">
        <f t="shared" si="249"/>
        <v>0</v>
      </c>
      <c r="S177" s="59">
        <f t="shared" si="249"/>
        <v>0</v>
      </c>
      <c r="T177" s="59">
        <f t="shared" si="249"/>
        <v>0</v>
      </c>
      <c r="U177" s="59">
        <f t="shared" si="249"/>
        <v>0</v>
      </c>
      <c r="V177" s="60">
        <f t="shared" si="185"/>
        <v>0</v>
      </c>
      <c r="W177" s="60">
        <f t="shared" si="186"/>
        <v>0</v>
      </c>
      <c r="X177" s="60">
        <f t="shared" si="187"/>
        <v>0</v>
      </c>
      <c r="Y177" s="60">
        <f t="shared" si="188"/>
        <v>0</v>
      </c>
      <c r="Z177" s="60">
        <f t="shared" si="189"/>
        <v>0</v>
      </c>
      <c r="AA177" s="60">
        <f t="shared" si="190"/>
        <v>0</v>
      </c>
      <c r="AB177" s="60">
        <f t="shared" si="191"/>
        <v>0</v>
      </c>
      <c r="AC177" s="59">
        <f t="shared" si="192"/>
        <v>0</v>
      </c>
      <c r="AD177" s="59">
        <f t="shared" si="193"/>
        <v>0</v>
      </c>
      <c r="AE177" s="59">
        <f t="shared" si="194"/>
        <v>0</v>
      </c>
      <c r="AF177" s="59">
        <f t="shared" si="195"/>
        <v>0</v>
      </c>
      <c r="AG177" s="59">
        <f t="shared" si="196"/>
        <v>0</v>
      </c>
      <c r="AH177" s="59">
        <f t="shared" si="197"/>
        <v>0</v>
      </c>
      <c r="AI177" s="59">
        <f t="shared" si="198"/>
        <v>0</v>
      </c>
      <c r="AJ177" s="60">
        <f t="shared" si="199"/>
        <v>0</v>
      </c>
      <c r="AK177" s="60">
        <f t="shared" si="200"/>
        <v>0</v>
      </c>
      <c r="AL177" s="60">
        <f t="shared" si="201"/>
        <v>0</v>
      </c>
      <c r="AM177" s="60">
        <f t="shared" si="202"/>
        <v>0</v>
      </c>
      <c r="AN177" s="60">
        <f t="shared" si="203"/>
        <v>0</v>
      </c>
      <c r="AO177" s="60">
        <f t="shared" si="204"/>
        <v>0</v>
      </c>
      <c r="AP177" s="60">
        <f t="shared" si="205"/>
        <v>0</v>
      </c>
      <c r="AQ177" s="27" t="s">
        <v>272</v>
      </c>
      <c r="AR177" s="25" t="s">
        <v>77</v>
      </c>
      <c r="AS177" s="25" t="s">
        <v>77</v>
      </c>
      <c r="AT177" s="29" t="s">
        <v>78</v>
      </c>
      <c r="AU177" s="2"/>
      <c r="AV177" s="61">
        <f t="shared" si="206"/>
        <v>0</v>
      </c>
      <c r="AW177" s="61">
        <f t="shared" si="207"/>
        <v>0</v>
      </c>
      <c r="AX177" s="61">
        <f t="shared" si="208"/>
        <v>0</v>
      </c>
      <c r="AY177" s="62">
        <f t="shared" si="209"/>
        <v>0</v>
      </c>
      <c r="AZ177" s="61">
        <f t="shared" si="210"/>
        <v>0</v>
      </c>
    </row>
    <row r="178" spans="1:52" ht="60">
      <c r="A178" s="1">
        <v>16</v>
      </c>
      <c r="B178" s="28" t="s">
        <v>273</v>
      </c>
      <c r="C178" s="22" t="s">
        <v>274</v>
      </c>
      <c r="D178" s="30" t="s">
        <v>82</v>
      </c>
      <c r="E178" s="31"/>
      <c r="F178" s="25" t="s">
        <v>17</v>
      </c>
      <c r="G178" s="25"/>
      <c r="H178" s="25"/>
      <c r="I178" s="25"/>
      <c r="J178" s="26" t="s">
        <v>269</v>
      </c>
      <c r="K178" s="27" t="s">
        <v>270</v>
      </c>
      <c r="L178" s="27" t="s">
        <v>271</v>
      </c>
      <c r="M178" s="28" t="s">
        <v>98</v>
      </c>
      <c r="N178" s="28"/>
      <c r="O178" s="59">
        <f t="shared" ref="O178:U178" si="250">ROUND(N178*O$3,0)</f>
        <v>0</v>
      </c>
      <c r="P178" s="59">
        <f t="shared" si="250"/>
        <v>0</v>
      </c>
      <c r="Q178" s="59">
        <f t="shared" si="250"/>
        <v>0</v>
      </c>
      <c r="R178" s="59">
        <f t="shared" si="250"/>
        <v>0</v>
      </c>
      <c r="S178" s="59">
        <f t="shared" si="250"/>
        <v>0</v>
      </c>
      <c r="T178" s="59">
        <f t="shared" si="250"/>
        <v>0</v>
      </c>
      <c r="U178" s="59">
        <f t="shared" si="250"/>
        <v>0</v>
      </c>
      <c r="V178" s="60">
        <f t="shared" si="185"/>
        <v>0</v>
      </c>
      <c r="W178" s="60">
        <f t="shared" si="186"/>
        <v>0</v>
      </c>
      <c r="X178" s="60">
        <f t="shared" si="187"/>
        <v>0</v>
      </c>
      <c r="Y178" s="60">
        <f t="shared" si="188"/>
        <v>0</v>
      </c>
      <c r="Z178" s="60">
        <f t="shared" si="189"/>
        <v>0</v>
      </c>
      <c r="AA178" s="60">
        <f t="shared" si="190"/>
        <v>0</v>
      </c>
      <c r="AB178" s="60">
        <f t="shared" si="191"/>
        <v>0</v>
      </c>
      <c r="AC178" s="59">
        <f t="shared" si="192"/>
        <v>0</v>
      </c>
      <c r="AD178" s="59">
        <f t="shared" si="193"/>
        <v>0</v>
      </c>
      <c r="AE178" s="59">
        <f t="shared" si="194"/>
        <v>0</v>
      </c>
      <c r="AF178" s="59">
        <f t="shared" si="195"/>
        <v>0</v>
      </c>
      <c r="AG178" s="59">
        <f t="shared" si="196"/>
        <v>0</v>
      </c>
      <c r="AH178" s="59">
        <f t="shared" si="197"/>
        <v>0</v>
      </c>
      <c r="AI178" s="59">
        <f t="shared" si="198"/>
        <v>0</v>
      </c>
      <c r="AJ178" s="60">
        <f t="shared" si="199"/>
        <v>0</v>
      </c>
      <c r="AK178" s="60">
        <f t="shared" si="200"/>
        <v>0</v>
      </c>
      <c r="AL178" s="60">
        <f t="shared" si="201"/>
        <v>0</v>
      </c>
      <c r="AM178" s="60">
        <f t="shared" si="202"/>
        <v>0</v>
      </c>
      <c r="AN178" s="60">
        <f t="shared" si="203"/>
        <v>0</v>
      </c>
      <c r="AO178" s="60">
        <f t="shared" si="204"/>
        <v>0</v>
      </c>
      <c r="AP178" s="60">
        <f t="shared" si="205"/>
        <v>0</v>
      </c>
      <c r="AQ178" s="27" t="s">
        <v>272</v>
      </c>
      <c r="AR178" s="25" t="s">
        <v>77</v>
      </c>
      <c r="AS178" s="25" t="s">
        <v>77</v>
      </c>
      <c r="AT178" s="29" t="s">
        <v>78</v>
      </c>
      <c r="AU178" s="2"/>
      <c r="AV178" s="61">
        <f t="shared" si="206"/>
        <v>0</v>
      </c>
      <c r="AW178" s="61">
        <f t="shared" si="207"/>
        <v>0</v>
      </c>
      <c r="AX178" s="61">
        <f t="shared" si="208"/>
        <v>0</v>
      </c>
      <c r="AY178" s="62">
        <f t="shared" si="209"/>
        <v>0</v>
      </c>
      <c r="AZ178" s="61">
        <f t="shared" si="210"/>
        <v>0</v>
      </c>
    </row>
    <row r="179" spans="1:52" ht="60">
      <c r="A179" s="1">
        <v>17</v>
      </c>
      <c r="B179" s="28" t="s">
        <v>275</v>
      </c>
      <c r="C179" s="22" t="s">
        <v>276</v>
      </c>
      <c r="D179" s="30" t="s">
        <v>82</v>
      </c>
      <c r="E179" s="31"/>
      <c r="F179" s="25" t="s">
        <v>17</v>
      </c>
      <c r="G179" s="25"/>
      <c r="H179" s="25"/>
      <c r="I179" s="25"/>
      <c r="J179" s="26" t="s">
        <v>269</v>
      </c>
      <c r="K179" s="27" t="s">
        <v>270</v>
      </c>
      <c r="L179" s="27" t="s">
        <v>271</v>
      </c>
      <c r="M179" s="28" t="s">
        <v>98</v>
      </c>
      <c r="N179" s="28"/>
      <c r="O179" s="59">
        <f t="shared" ref="O179:U179" si="251">ROUND(N179*O$3,0)</f>
        <v>0</v>
      </c>
      <c r="P179" s="59">
        <f t="shared" si="251"/>
        <v>0</v>
      </c>
      <c r="Q179" s="59">
        <f t="shared" si="251"/>
        <v>0</v>
      </c>
      <c r="R179" s="59">
        <f t="shared" si="251"/>
        <v>0</v>
      </c>
      <c r="S179" s="59">
        <f t="shared" si="251"/>
        <v>0</v>
      </c>
      <c r="T179" s="59">
        <f t="shared" si="251"/>
        <v>0</v>
      </c>
      <c r="U179" s="59">
        <f t="shared" si="251"/>
        <v>0</v>
      </c>
      <c r="V179" s="60">
        <f t="shared" si="185"/>
        <v>0</v>
      </c>
      <c r="W179" s="60">
        <f t="shared" si="186"/>
        <v>0</v>
      </c>
      <c r="X179" s="60">
        <f t="shared" si="187"/>
        <v>0</v>
      </c>
      <c r="Y179" s="60">
        <f t="shared" si="188"/>
        <v>0</v>
      </c>
      <c r="Z179" s="60">
        <f t="shared" si="189"/>
        <v>0</v>
      </c>
      <c r="AA179" s="60">
        <f t="shared" si="190"/>
        <v>0</v>
      </c>
      <c r="AB179" s="60">
        <f t="shared" si="191"/>
        <v>0</v>
      </c>
      <c r="AC179" s="59">
        <f t="shared" si="192"/>
        <v>0</v>
      </c>
      <c r="AD179" s="59">
        <f t="shared" si="193"/>
        <v>0</v>
      </c>
      <c r="AE179" s="59">
        <f t="shared" si="194"/>
        <v>0</v>
      </c>
      <c r="AF179" s="59">
        <f t="shared" si="195"/>
        <v>0</v>
      </c>
      <c r="AG179" s="59">
        <f t="shared" si="196"/>
        <v>0</v>
      </c>
      <c r="AH179" s="59">
        <f t="shared" si="197"/>
        <v>0</v>
      </c>
      <c r="AI179" s="59">
        <f t="shared" si="198"/>
        <v>0</v>
      </c>
      <c r="AJ179" s="60">
        <f t="shared" si="199"/>
        <v>0</v>
      </c>
      <c r="AK179" s="60">
        <f t="shared" si="200"/>
        <v>0</v>
      </c>
      <c r="AL179" s="60">
        <f t="shared" si="201"/>
        <v>0</v>
      </c>
      <c r="AM179" s="60">
        <f t="shared" si="202"/>
        <v>0</v>
      </c>
      <c r="AN179" s="60">
        <f t="shared" si="203"/>
        <v>0</v>
      </c>
      <c r="AO179" s="60">
        <f t="shared" si="204"/>
        <v>0</v>
      </c>
      <c r="AP179" s="60">
        <f t="shared" si="205"/>
        <v>0</v>
      </c>
      <c r="AQ179" s="27" t="s">
        <v>272</v>
      </c>
      <c r="AR179" s="25" t="s">
        <v>77</v>
      </c>
      <c r="AS179" s="25" t="s">
        <v>77</v>
      </c>
      <c r="AT179" s="29" t="s">
        <v>78</v>
      </c>
      <c r="AU179" s="2"/>
      <c r="AV179" s="61">
        <f t="shared" si="206"/>
        <v>0</v>
      </c>
      <c r="AW179" s="61">
        <f t="shared" si="207"/>
        <v>0</v>
      </c>
      <c r="AX179" s="61">
        <f t="shared" si="208"/>
        <v>0</v>
      </c>
      <c r="AY179" s="62">
        <f t="shared" si="209"/>
        <v>0</v>
      </c>
      <c r="AZ179" s="61">
        <f t="shared" si="210"/>
        <v>0</v>
      </c>
    </row>
    <row r="180" spans="1:52" ht="60">
      <c r="A180" s="1">
        <v>32</v>
      </c>
      <c r="B180" s="28" t="s">
        <v>277</v>
      </c>
      <c r="C180" s="22" t="s">
        <v>278</v>
      </c>
      <c r="D180" s="30" t="s">
        <v>82</v>
      </c>
      <c r="E180" s="31"/>
      <c r="F180" s="25" t="s">
        <v>17</v>
      </c>
      <c r="G180" s="25"/>
      <c r="H180" s="25"/>
      <c r="I180" s="25"/>
      <c r="J180" s="26" t="s">
        <v>269</v>
      </c>
      <c r="K180" s="27" t="s">
        <v>270</v>
      </c>
      <c r="L180" s="27" t="s">
        <v>271</v>
      </c>
      <c r="M180" s="28" t="s">
        <v>98</v>
      </c>
      <c r="N180" s="28"/>
      <c r="O180" s="59">
        <f t="shared" ref="O180:U180" si="252">ROUND(N180*O$3,0)</f>
        <v>0</v>
      </c>
      <c r="P180" s="59">
        <f t="shared" si="252"/>
        <v>0</v>
      </c>
      <c r="Q180" s="59">
        <f t="shared" si="252"/>
        <v>0</v>
      </c>
      <c r="R180" s="59">
        <f t="shared" si="252"/>
        <v>0</v>
      </c>
      <c r="S180" s="59">
        <f t="shared" si="252"/>
        <v>0</v>
      </c>
      <c r="T180" s="59">
        <f t="shared" si="252"/>
        <v>0</v>
      </c>
      <c r="U180" s="59">
        <f t="shared" si="252"/>
        <v>0</v>
      </c>
      <c r="V180" s="60">
        <f t="shared" si="185"/>
        <v>0</v>
      </c>
      <c r="W180" s="60">
        <f t="shared" si="186"/>
        <v>0</v>
      </c>
      <c r="X180" s="60">
        <f t="shared" si="187"/>
        <v>0</v>
      </c>
      <c r="Y180" s="60">
        <f t="shared" si="188"/>
        <v>0</v>
      </c>
      <c r="Z180" s="60">
        <f t="shared" si="189"/>
        <v>0</v>
      </c>
      <c r="AA180" s="60">
        <f t="shared" si="190"/>
        <v>0</v>
      </c>
      <c r="AB180" s="60">
        <f t="shared" si="191"/>
        <v>0</v>
      </c>
      <c r="AC180" s="59">
        <f t="shared" si="192"/>
        <v>0</v>
      </c>
      <c r="AD180" s="59">
        <f t="shared" si="193"/>
        <v>0</v>
      </c>
      <c r="AE180" s="59">
        <f t="shared" si="194"/>
        <v>0</v>
      </c>
      <c r="AF180" s="59">
        <f t="shared" si="195"/>
        <v>0</v>
      </c>
      <c r="AG180" s="59">
        <f t="shared" si="196"/>
        <v>0</v>
      </c>
      <c r="AH180" s="59">
        <f t="shared" si="197"/>
        <v>0</v>
      </c>
      <c r="AI180" s="59">
        <f t="shared" si="198"/>
        <v>0</v>
      </c>
      <c r="AJ180" s="60">
        <f t="shared" si="199"/>
        <v>0</v>
      </c>
      <c r="AK180" s="60">
        <f t="shared" si="200"/>
        <v>0</v>
      </c>
      <c r="AL180" s="60">
        <f t="shared" si="201"/>
        <v>0</v>
      </c>
      <c r="AM180" s="60">
        <f t="shared" si="202"/>
        <v>0</v>
      </c>
      <c r="AN180" s="60">
        <f t="shared" si="203"/>
        <v>0</v>
      </c>
      <c r="AO180" s="60">
        <f t="shared" si="204"/>
        <v>0</v>
      </c>
      <c r="AP180" s="60">
        <f t="shared" si="205"/>
        <v>0</v>
      </c>
      <c r="AQ180" s="27" t="s">
        <v>272</v>
      </c>
      <c r="AR180" s="25" t="s">
        <v>38</v>
      </c>
      <c r="AS180" s="25" t="s">
        <v>87</v>
      </c>
      <c r="AT180" s="29" t="s">
        <v>25</v>
      </c>
      <c r="AU180" s="2"/>
      <c r="AV180" s="61">
        <f t="shared" si="206"/>
        <v>0</v>
      </c>
      <c r="AW180" s="61">
        <f t="shared" si="207"/>
        <v>0</v>
      </c>
      <c r="AX180" s="61">
        <f t="shared" si="208"/>
        <v>0</v>
      </c>
      <c r="AY180" s="62">
        <f t="shared" si="209"/>
        <v>0</v>
      </c>
      <c r="AZ180" s="61">
        <f t="shared" si="210"/>
        <v>0</v>
      </c>
    </row>
    <row r="181" spans="1:52" ht="60">
      <c r="A181" s="1">
        <v>33</v>
      </c>
      <c r="B181" s="28" t="s">
        <v>279</v>
      </c>
      <c r="C181" s="22" t="s">
        <v>280</v>
      </c>
      <c r="D181" s="30" t="s">
        <v>82</v>
      </c>
      <c r="E181" s="31"/>
      <c r="F181" s="25" t="s">
        <v>17</v>
      </c>
      <c r="G181" s="25"/>
      <c r="H181" s="25"/>
      <c r="I181" s="25"/>
      <c r="J181" s="26" t="s">
        <v>269</v>
      </c>
      <c r="K181" s="27" t="s">
        <v>270</v>
      </c>
      <c r="L181" s="27" t="s">
        <v>271</v>
      </c>
      <c r="M181" s="28" t="s">
        <v>98</v>
      </c>
      <c r="N181" s="28"/>
      <c r="O181" s="59">
        <f t="shared" ref="O181:U181" si="253">ROUND(N181*O$3,0)</f>
        <v>0</v>
      </c>
      <c r="P181" s="59">
        <f t="shared" si="253"/>
        <v>0</v>
      </c>
      <c r="Q181" s="59">
        <f t="shared" si="253"/>
        <v>0</v>
      </c>
      <c r="R181" s="59">
        <f t="shared" si="253"/>
        <v>0</v>
      </c>
      <c r="S181" s="59">
        <f t="shared" si="253"/>
        <v>0</v>
      </c>
      <c r="T181" s="59">
        <f t="shared" si="253"/>
        <v>0</v>
      </c>
      <c r="U181" s="59">
        <f t="shared" si="253"/>
        <v>0</v>
      </c>
      <c r="V181" s="60">
        <f t="shared" si="185"/>
        <v>0</v>
      </c>
      <c r="W181" s="60">
        <f t="shared" si="186"/>
        <v>0</v>
      </c>
      <c r="X181" s="60">
        <f t="shared" si="187"/>
        <v>0</v>
      </c>
      <c r="Y181" s="60">
        <f t="shared" si="188"/>
        <v>0</v>
      </c>
      <c r="Z181" s="60">
        <f t="shared" si="189"/>
        <v>0</v>
      </c>
      <c r="AA181" s="60">
        <f t="shared" si="190"/>
        <v>0</v>
      </c>
      <c r="AB181" s="60">
        <f t="shared" si="191"/>
        <v>0</v>
      </c>
      <c r="AC181" s="59">
        <f t="shared" si="192"/>
        <v>0</v>
      </c>
      <c r="AD181" s="59">
        <f t="shared" si="193"/>
        <v>0</v>
      </c>
      <c r="AE181" s="59">
        <f t="shared" si="194"/>
        <v>0</v>
      </c>
      <c r="AF181" s="59">
        <f t="shared" si="195"/>
        <v>0</v>
      </c>
      <c r="AG181" s="59">
        <f t="shared" si="196"/>
        <v>0</v>
      </c>
      <c r="AH181" s="59">
        <f t="shared" si="197"/>
        <v>0</v>
      </c>
      <c r="AI181" s="59">
        <f t="shared" si="198"/>
        <v>0</v>
      </c>
      <c r="AJ181" s="60">
        <f t="shared" si="199"/>
        <v>0</v>
      </c>
      <c r="AK181" s="60">
        <f t="shared" si="200"/>
        <v>0</v>
      </c>
      <c r="AL181" s="60">
        <f t="shared" si="201"/>
        <v>0</v>
      </c>
      <c r="AM181" s="60">
        <f t="shared" si="202"/>
        <v>0</v>
      </c>
      <c r="AN181" s="60">
        <f t="shared" si="203"/>
        <v>0</v>
      </c>
      <c r="AO181" s="60">
        <f t="shared" si="204"/>
        <v>0</v>
      </c>
      <c r="AP181" s="60">
        <f t="shared" si="205"/>
        <v>0</v>
      </c>
      <c r="AQ181" s="27" t="s">
        <v>272</v>
      </c>
      <c r="AR181" s="25" t="s">
        <v>38</v>
      </c>
      <c r="AS181" s="25" t="s">
        <v>87</v>
      </c>
      <c r="AT181" s="29" t="s">
        <v>25</v>
      </c>
      <c r="AU181" s="2"/>
      <c r="AV181" s="61">
        <f t="shared" si="206"/>
        <v>0</v>
      </c>
      <c r="AW181" s="61">
        <f t="shared" si="207"/>
        <v>0</v>
      </c>
      <c r="AX181" s="61">
        <f t="shared" si="208"/>
        <v>0</v>
      </c>
      <c r="AY181" s="62">
        <f t="shared" si="209"/>
        <v>0</v>
      </c>
      <c r="AZ181" s="61">
        <f t="shared" si="210"/>
        <v>0</v>
      </c>
    </row>
    <row r="182" spans="1:52" ht="60">
      <c r="A182" s="1">
        <v>49</v>
      </c>
      <c r="B182" s="28" t="s">
        <v>281</v>
      </c>
      <c r="C182" s="22" t="s">
        <v>282</v>
      </c>
      <c r="D182" s="30" t="s">
        <v>82</v>
      </c>
      <c r="E182" s="31"/>
      <c r="F182" s="25" t="s">
        <v>17</v>
      </c>
      <c r="G182" s="25"/>
      <c r="H182" s="25"/>
      <c r="I182" s="25"/>
      <c r="J182" s="26" t="s">
        <v>269</v>
      </c>
      <c r="K182" s="27" t="s">
        <v>270</v>
      </c>
      <c r="L182" s="27" t="s">
        <v>271</v>
      </c>
      <c r="M182" s="28" t="s">
        <v>98</v>
      </c>
      <c r="N182" s="28"/>
      <c r="O182" s="59">
        <f t="shared" ref="O182:U182" si="254">ROUND(N182*O$3,0)</f>
        <v>0</v>
      </c>
      <c r="P182" s="59">
        <f t="shared" si="254"/>
        <v>0</v>
      </c>
      <c r="Q182" s="59">
        <f t="shared" si="254"/>
        <v>0</v>
      </c>
      <c r="R182" s="59">
        <f t="shared" si="254"/>
        <v>0</v>
      </c>
      <c r="S182" s="59">
        <f t="shared" si="254"/>
        <v>0</v>
      </c>
      <c r="T182" s="59">
        <f t="shared" si="254"/>
        <v>0</v>
      </c>
      <c r="U182" s="59">
        <f t="shared" si="254"/>
        <v>0</v>
      </c>
      <c r="V182" s="60">
        <f t="shared" si="185"/>
        <v>0</v>
      </c>
      <c r="W182" s="60">
        <f t="shared" si="186"/>
        <v>0</v>
      </c>
      <c r="X182" s="60">
        <f t="shared" si="187"/>
        <v>0</v>
      </c>
      <c r="Y182" s="60">
        <f t="shared" si="188"/>
        <v>0</v>
      </c>
      <c r="Z182" s="60">
        <f t="shared" si="189"/>
        <v>0</v>
      </c>
      <c r="AA182" s="60">
        <f t="shared" si="190"/>
        <v>0</v>
      </c>
      <c r="AB182" s="60">
        <f t="shared" si="191"/>
        <v>0</v>
      </c>
      <c r="AC182" s="59">
        <f t="shared" si="192"/>
        <v>0</v>
      </c>
      <c r="AD182" s="59">
        <f t="shared" si="193"/>
        <v>0</v>
      </c>
      <c r="AE182" s="59">
        <f t="shared" si="194"/>
        <v>0</v>
      </c>
      <c r="AF182" s="59">
        <f t="shared" si="195"/>
        <v>0</v>
      </c>
      <c r="AG182" s="59">
        <f t="shared" si="196"/>
        <v>0</v>
      </c>
      <c r="AH182" s="59">
        <f t="shared" si="197"/>
        <v>0</v>
      </c>
      <c r="AI182" s="59">
        <f t="shared" si="198"/>
        <v>0</v>
      </c>
      <c r="AJ182" s="60">
        <f t="shared" si="199"/>
        <v>0</v>
      </c>
      <c r="AK182" s="60">
        <f t="shared" si="200"/>
        <v>0</v>
      </c>
      <c r="AL182" s="60">
        <f t="shared" si="201"/>
        <v>0</v>
      </c>
      <c r="AM182" s="60">
        <f t="shared" si="202"/>
        <v>0</v>
      </c>
      <c r="AN182" s="60">
        <f t="shared" si="203"/>
        <v>0</v>
      </c>
      <c r="AO182" s="60">
        <f t="shared" si="204"/>
        <v>0</v>
      </c>
      <c r="AP182" s="60">
        <f t="shared" si="205"/>
        <v>0</v>
      </c>
      <c r="AQ182" s="27" t="s">
        <v>272</v>
      </c>
      <c r="AR182" s="25" t="s">
        <v>38</v>
      </c>
      <c r="AS182" s="25" t="s">
        <v>131</v>
      </c>
      <c r="AT182" s="29" t="s">
        <v>25</v>
      </c>
      <c r="AU182" s="2"/>
      <c r="AV182" s="61">
        <f t="shared" si="206"/>
        <v>0</v>
      </c>
      <c r="AW182" s="61">
        <f t="shared" si="207"/>
        <v>0</v>
      </c>
      <c r="AX182" s="61">
        <f t="shared" si="208"/>
        <v>0</v>
      </c>
      <c r="AY182" s="62">
        <f t="shared" si="209"/>
        <v>0</v>
      </c>
      <c r="AZ182" s="61">
        <f t="shared" si="210"/>
        <v>0</v>
      </c>
    </row>
    <row r="183" spans="1:52" ht="60">
      <c r="A183" s="1">
        <v>52</v>
      </c>
      <c r="B183" s="28" t="s">
        <v>283</v>
      </c>
      <c r="C183" s="22" t="s">
        <v>284</v>
      </c>
      <c r="D183" s="49" t="s">
        <v>82</v>
      </c>
      <c r="E183" s="31"/>
      <c r="F183" s="25" t="s">
        <v>17</v>
      </c>
      <c r="G183" s="25"/>
      <c r="H183" s="25"/>
      <c r="I183" s="25"/>
      <c r="J183" s="26" t="s">
        <v>269</v>
      </c>
      <c r="K183" s="27" t="s">
        <v>270</v>
      </c>
      <c r="L183" s="27" t="s">
        <v>271</v>
      </c>
      <c r="M183" s="28" t="s">
        <v>98</v>
      </c>
      <c r="N183" s="28"/>
      <c r="O183" s="59">
        <f t="shared" ref="O183:U183" si="255">ROUND(N183*O$3,0)</f>
        <v>0</v>
      </c>
      <c r="P183" s="59">
        <f t="shared" si="255"/>
        <v>0</v>
      </c>
      <c r="Q183" s="59">
        <f t="shared" si="255"/>
        <v>0</v>
      </c>
      <c r="R183" s="59">
        <f t="shared" si="255"/>
        <v>0</v>
      </c>
      <c r="S183" s="59">
        <f t="shared" si="255"/>
        <v>0</v>
      </c>
      <c r="T183" s="59">
        <f t="shared" si="255"/>
        <v>0</v>
      </c>
      <c r="U183" s="59">
        <f t="shared" si="255"/>
        <v>0</v>
      </c>
      <c r="V183" s="60">
        <f t="shared" si="185"/>
        <v>0</v>
      </c>
      <c r="W183" s="60">
        <f t="shared" si="186"/>
        <v>0</v>
      </c>
      <c r="X183" s="60">
        <f t="shared" si="187"/>
        <v>0</v>
      </c>
      <c r="Y183" s="60">
        <f t="shared" si="188"/>
        <v>0</v>
      </c>
      <c r="Z183" s="60">
        <f t="shared" si="189"/>
        <v>0</v>
      </c>
      <c r="AA183" s="60">
        <f t="shared" si="190"/>
        <v>0</v>
      </c>
      <c r="AB183" s="60">
        <f t="shared" si="191"/>
        <v>0</v>
      </c>
      <c r="AC183" s="59">
        <f t="shared" si="192"/>
        <v>0</v>
      </c>
      <c r="AD183" s="59">
        <f t="shared" si="193"/>
        <v>0</v>
      </c>
      <c r="AE183" s="59">
        <f t="shared" si="194"/>
        <v>0</v>
      </c>
      <c r="AF183" s="59">
        <f t="shared" si="195"/>
        <v>0</v>
      </c>
      <c r="AG183" s="59">
        <f t="shared" si="196"/>
        <v>0</v>
      </c>
      <c r="AH183" s="59">
        <f t="shared" si="197"/>
        <v>0</v>
      </c>
      <c r="AI183" s="59">
        <f t="shared" si="198"/>
        <v>0</v>
      </c>
      <c r="AJ183" s="60">
        <f t="shared" si="199"/>
        <v>0</v>
      </c>
      <c r="AK183" s="60">
        <f t="shared" si="200"/>
        <v>0</v>
      </c>
      <c r="AL183" s="60">
        <f t="shared" si="201"/>
        <v>0</v>
      </c>
      <c r="AM183" s="60">
        <f t="shared" si="202"/>
        <v>0</v>
      </c>
      <c r="AN183" s="60">
        <f t="shared" si="203"/>
        <v>0</v>
      </c>
      <c r="AO183" s="60">
        <f t="shared" si="204"/>
        <v>0</v>
      </c>
      <c r="AP183" s="60">
        <f t="shared" si="205"/>
        <v>0</v>
      </c>
      <c r="AQ183" s="27" t="s">
        <v>272</v>
      </c>
      <c r="AR183" s="25" t="s">
        <v>38</v>
      </c>
      <c r="AS183" s="25" t="s">
        <v>120</v>
      </c>
      <c r="AT183" s="29" t="s">
        <v>25</v>
      </c>
      <c r="AU183" s="2"/>
      <c r="AV183" s="61">
        <f t="shared" si="206"/>
        <v>0</v>
      </c>
      <c r="AW183" s="61">
        <f t="shared" si="207"/>
        <v>0</v>
      </c>
      <c r="AX183" s="61">
        <f t="shared" si="208"/>
        <v>0</v>
      </c>
      <c r="AY183" s="62">
        <f t="shared" si="209"/>
        <v>0</v>
      </c>
      <c r="AZ183" s="61">
        <f t="shared" si="210"/>
        <v>0</v>
      </c>
    </row>
    <row r="184" spans="1:52" ht="60">
      <c r="A184" s="1">
        <v>54</v>
      </c>
      <c r="B184" s="28" t="s">
        <v>285</v>
      </c>
      <c r="C184" s="22" t="s">
        <v>286</v>
      </c>
      <c r="D184" s="30" t="s">
        <v>82</v>
      </c>
      <c r="E184" s="31"/>
      <c r="F184" s="25" t="s">
        <v>17</v>
      </c>
      <c r="G184" s="25"/>
      <c r="H184" s="25"/>
      <c r="I184" s="25"/>
      <c r="J184" s="26" t="s">
        <v>269</v>
      </c>
      <c r="K184" s="27" t="s">
        <v>270</v>
      </c>
      <c r="L184" s="27" t="s">
        <v>271</v>
      </c>
      <c r="M184" s="28" t="s">
        <v>98</v>
      </c>
      <c r="N184" s="28"/>
      <c r="O184" s="59">
        <f t="shared" ref="O184:U184" si="256">ROUND(N184*O$3,0)</f>
        <v>0</v>
      </c>
      <c r="P184" s="59">
        <f t="shared" si="256"/>
        <v>0</v>
      </c>
      <c r="Q184" s="59">
        <f t="shared" si="256"/>
        <v>0</v>
      </c>
      <c r="R184" s="59">
        <f t="shared" si="256"/>
        <v>0</v>
      </c>
      <c r="S184" s="59">
        <f t="shared" si="256"/>
        <v>0</v>
      </c>
      <c r="T184" s="59">
        <f t="shared" si="256"/>
        <v>0</v>
      </c>
      <c r="U184" s="59">
        <f t="shared" si="256"/>
        <v>0</v>
      </c>
      <c r="V184" s="60">
        <f t="shared" si="185"/>
        <v>0</v>
      </c>
      <c r="W184" s="60">
        <f t="shared" si="186"/>
        <v>0</v>
      </c>
      <c r="X184" s="60">
        <f t="shared" si="187"/>
        <v>0</v>
      </c>
      <c r="Y184" s="60">
        <f t="shared" si="188"/>
        <v>0</v>
      </c>
      <c r="Z184" s="60">
        <f t="shared" si="189"/>
        <v>0</v>
      </c>
      <c r="AA184" s="60">
        <f t="shared" si="190"/>
        <v>0</v>
      </c>
      <c r="AB184" s="60">
        <f t="shared" si="191"/>
        <v>0</v>
      </c>
      <c r="AC184" s="59">
        <f t="shared" si="192"/>
        <v>0</v>
      </c>
      <c r="AD184" s="59">
        <f t="shared" si="193"/>
        <v>0</v>
      </c>
      <c r="AE184" s="59">
        <f t="shared" si="194"/>
        <v>0</v>
      </c>
      <c r="AF184" s="59">
        <f t="shared" si="195"/>
        <v>0</v>
      </c>
      <c r="AG184" s="59">
        <f t="shared" si="196"/>
        <v>0</v>
      </c>
      <c r="AH184" s="59">
        <f t="shared" si="197"/>
        <v>0</v>
      </c>
      <c r="AI184" s="59">
        <f t="shared" si="198"/>
        <v>0</v>
      </c>
      <c r="AJ184" s="60">
        <f t="shared" si="199"/>
        <v>0</v>
      </c>
      <c r="AK184" s="60">
        <f t="shared" si="200"/>
        <v>0</v>
      </c>
      <c r="AL184" s="60">
        <f t="shared" si="201"/>
        <v>0</v>
      </c>
      <c r="AM184" s="60">
        <f t="shared" si="202"/>
        <v>0</v>
      </c>
      <c r="AN184" s="60">
        <f t="shared" si="203"/>
        <v>0</v>
      </c>
      <c r="AO184" s="60">
        <f t="shared" si="204"/>
        <v>0</v>
      </c>
      <c r="AP184" s="60">
        <f t="shared" si="205"/>
        <v>0</v>
      </c>
      <c r="AQ184" s="27" t="s">
        <v>272</v>
      </c>
      <c r="AR184" s="25" t="s">
        <v>38</v>
      </c>
      <c r="AS184" s="25" t="s">
        <v>100</v>
      </c>
      <c r="AT184" s="29" t="s">
        <v>25</v>
      </c>
      <c r="AU184" s="2"/>
      <c r="AV184" s="61">
        <f t="shared" si="206"/>
        <v>0</v>
      </c>
      <c r="AW184" s="61">
        <f t="shared" si="207"/>
        <v>0</v>
      </c>
      <c r="AX184" s="61">
        <f t="shared" si="208"/>
        <v>0</v>
      </c>
      <c r="AY184" s="62">
        <f t="shared" si="209"/>
        <v>0</v>
      </c>
      <c r="AZ184" s="61">
        <f t="shared" si="210"/>
        <v>0</v>
      </c>
    </row>
    <row r="185" spans="1:52" ht="60">
      <c r="A185" s="1">
        <v>57</v>
      </c>
      <c r="B185" s="28" t="s">
        <v>287</v>
      </c>
      <c r="C185" s="22" t="s">
        <v>288</v>
      </c>
      <c r="D185" s="30" t="s">
        <v>82</v>
      </c>
      <c r="E185" s="31"/>
      <c r="F185" s="25" t="s">
        <v>17</v>
      </c>
      <c r="G185" s="25"/>
      <c r="H185" s="25"/>
      <c r="I185" s="25"/>
      <c r="J185" s="26" t="s">
        <v>269</v>
      </c>
      <c r="K185" s="27" t="s">
        <v>270</v>
      </c>
      <c r="L185" s="27" t="s">
        <v>271</v>
      </c>
      <c r="M185" s="28" t="s">
        <v>98</v>
      </c>
      <c r="N185" s="28"/>
      <c r="O185" s="59">
        <f t="shared" ref="O185:U185" si="257">ROUND(N185*O$3,0)</f>
        <v>0</v>
      </c>
      <c r="P185" s="59">
        <f t="shared" si="257"/>
        <v>0</v>
      </c>
      <c r="Q185" s="59">
        <f t="shared" si="257"/>
        <v>0</v>
      </c>
      <c r="R185" s="59">
        <f t="shared" si="257"/>
        <v>0</v>
      </c>
      <c r="S185" s="59">
        <f t="shared" si="257"/>
        <v>0</v>
      </c>
      <c r="T185" s="59">
        <f t="shared" si="257"/>
        <v>0</v>
      </c>
      <c r="U185" s="59">
        <f t="shared" si="257"/>
        <v>0</v>
      </c>
      <c r="V185" s="60">
        <f t="shared" si="185"/>
        <v>0</v>
      </c>
      <c r="W185" s="60">
        <f t="shared" si="186"/>
        <v>0</v>
      </c>
      <c r="X185" s="60">
        <f t="shared" si="187"/>
        <v>0</v>
      </c>
      <c r="Y185" s="60">
        <f t="shared" si="188"/>
        <v>0</v>
      </c>
      <c r="Z185" s="60">
        <f t="shared" si="189"/>
        <v>0</v>
      </c>
      <c r="AA185" s="60">
        <f t="shared" si="190"/>
        <v>0</v>
      </c>
      <c r="AB185" s="60">
        <f t="shared" si="191"/>
        <v>0</v>
      </c>
      <c r="AC185" s="59">
        <f t="shared" si="192"/>
        <v>0</v>
      </c>
      <c r="AD185" s="59">
        <f t="shared" si="193"/>
        <v>0</v>
      </c>
      <c r="AE185" s="59">
        <f t="shared" si="194"/>
        <v>0</v>
      </c>
      <c r="AF185" s="59">
        <f t="shared" si="195"/>
        <v>0</v>
      </c>
      <c r="AG185" s="59">
        <f t="shared" si="196"/>
        <v>0</v>
      </c>
      <c r="AH185" s="59">
        <f t="shared" si="197"/>
        <v>0</v>
      </c>
      <c r="AI185" s="59">
        <f t="shared" si="198"/>
        <v>0</v>
      </c>
      <c r="AJ185" s="60">
        <f t="shared" si="199"/>
        <v>0</v>
      </c>
      <c r="AK185" s="60">
        <f t="shared" si="200"/>
        <v>0</v>
      </c>
      <c r="AL185" s="60">
        <f t="shared" si="201"/>
        <v>0</v>
      </c>
      <c r="AM185" s="60">
        <f t="shared" si="202"/>
        <v>0</v>
      </c>
      <c r="AN185" s="60">
        <f t="shared" si="203"/>
        <v>0</v>
      </c>
      <c r="AO185" s="60">
        <f t="shared" si="204"/>
        <v>0</v>
      </c>
      <c r="AP185" s="60">
        <f t="shared" si="205"/>
        <v>0</v>
      </c>
      <c r="AQ185" s="27" t="s">
        <v>272</v>
      </c>
      <c r="AR185" s="25" t="s">
        <v>38</v>
      </c>
      <c r="AS185" s="25" t="s">
        <v>120</v>
      </c>
      <c r="AT185" s="29" t="s">
        <v>25</v>
      </c>
      <c r="AU185" s="2"/>
      <c r="AV185" s="61">
        <f t="shared" si="206"/>
        <v>0</v>
      </c>
      <c r="AW185" s="61">
        <f t="shared" si="207"/>
        <v>0</v>
      </c>
      <c r="AX185" s="61">
        <f t="shared" si="208"/>
        <v>0</v>
      </c>
      <c r="AY185" s="62">
        <f t="shared" si="209"/>
        <v>0</v>
      </c>
      <c r="AZ185" s="61">
        <f t="shared" si="210"/>
        <v>0</v>
      </c>
    </row>
    <row r="186" spans="1:52" ht="60">
      <c r="A186" s="1">
        <v>58</v>
      </c>
      <c r="B186" s="28" t="s">
        <v>289</v>
      </c>
      <c r="C186" s="22" t="s">
        <v>290</v>
      </c>
      <c r="D186" s="30" t="s">
        <v>82</v>
      </c>
      <c r="E186" s="31"/>
      <c r="F186" s="25" t="s">
        <v>17</v>
      </c>
      <c r="G186" s="25"/>
      <c r="H186" s="25"/>
      <c r="I186" s="25"/>
      <c r="J186" s="26" t="s">
        <v>269</v>
      </c>
      <c r="K186" s="27" t="s">
        <v>270</v>
      </c>
      <c r="L186" s="27" t="s">
        <v>271</v>
      </c>
      <c r="M186" s="28" t="s">
        <v>98</v>
      </c>
      <c r="N186" s="28"/>
      <c r="O186" s="59">
        <f t="shared" ref="O186:U186" si="258">ROUND(N186*O$3,0)</f>
        <v>0</v>
      </c>
      <c r="P186" s="59">
        <f t="shared" si="258"/>
        <v>0</v>
      </c>
      <c r="Q186" s="59">
        <f t="shared" si="258"/>
        <v>0</v>
      </c>
      <c r="R186" s="59">
        <f t="shared" si="258"/>
        <v>0</v>
      </c>
      <c r="S186" s="59">
        <f t="shared" si="258"/>
        <v>0</v>
      </c>
      <c r="T186" s="59">
        <f t="shared" si="258"/>
        <v>0</v>
      </c>
      <c r="U186" s="59">
        <f t="shared" si="258"/>
        <v>0</v>
      </c>
      <c r="V186" s="60">
        <f t="shared" si="185"/>
        <v>0</v>
      </c>
      <c r="W186" s="60">
        <f t="shared" si="186"/>
        <v>0</v>
      </c>
      <c r="X186" s="60">
        <f t="shared" si="187"/>
        <v>0</v>
      </c>
      <c r="Y186" s="60">
        <f t="shared" si="188"/>
        <v>0</v>
      </c>
      <c r="Z186" s="60">
        <f t="shared" si="189"/>
        <v>0</v>
      </c>
      <c r="AA186" s="60">
        <f t="shared" si="190"/>
        <v>0</v>
      </c>
      <c r="AB186" s="60">
        <f t="shared" si="191"/>
        <v>0</v>
      </c>
      <c r="AC186" s="59">
        <f t="shared" si="192"/>
        <v>0</v>
      </c>
      <c r="AD186" s="59">
        <f t="shared" si="193"/>
        <v>0</v>
      </c>
      <c r="AE186" s="59">
        <f t="shared" si="194"/>
        <v>0</v>
      </c>
      <c r="AF186" s="59">
        <f t="shared" si="195"/>
        <v>0</v>
      </c>
      <c r="AG186" s="59">
        <f t="shared" si="196"/>
        <v>0</v>
      </c>
      <c r="AH186" s="59">
        <f t="shared" si="197"/>
        <v>0</v>
      </c>
      <c r="AI186" s="59">
        <f t="shared" si="198"/>
        <v>0</v>
      </c>
      <c r="AJ186" s="60">
        <f t="shared" si="199"/>
        <v>0</v>
      </c>
      <c r="AK186" s="60">
        <f t="shared" si="200"/>
        <v>0</v>
      </c>
      <c r="AL186" s="60">
        <f t="shared" si="201"/>
        <v>0</v>
      </c>
      <c r="AM186" s="60">
        <f t="shared" si="202"/>
        <v>0</v>
      </c>
      <c r="AN186" s="60">
        <f t="shared" si="203"/>
        <v>0</v>
      </c>
      <c r="AO186" s="60">
        <f t="shared" si="204"/>
        <v>0</v>
      </c>
      <c r="AP186" s="60">
        <f t="shared" si="205"/>
        <v>0</v>
      </c>
      <c r="AQ186" s="27" t="s">
        <v>272</v>
      </c>
      <c r="AR186" s="25" t="s">
        <v>38</v>
      </c>
      <c r="AS186" s="25" t="s">
        <v>120</v>
      </c>
      <c r="AT186" s="29" t="s">
        <v>25</v>
      </c>
      <c r="AU186" s="2"/>
      <c r="AV186" s="61">
        <f t="shared" si="206"/>
        <v>0</v>
      </c>
      <c r="AW186" s="61">
        <f t="shared" si="207"/>
        <v>0</v>
      </c>
      <c r="AX186" s="61">
        <f t="shared" si="208"/>
        <v>0</v>
      </c>
      <c r="AY186" s="62">
        <f t="shared" si="209"/>
        <v>0</v>
      </c>
      <c r="AZ186" s="61">
        <f t="shared" si="210"/>
        <v>0</v>
      </c>
    </row>
    <row r="187" spans="1:52" ht="60">
      <c r="A187" s="1">
        <v>93</v>
      </c>
      <c r="B187" s="28" t="s">
        <v>291</v>
      </c>
      <c r="C187" s="22" t="s">
        <v>292</v>
      </c>
      <c r="D187" s="30" t="s">
        <v>82</v>
      </c>
      <c r="E187" s="31"/>
      <c r="F187" s="25" t="s">
        <v>17</v>
      </c>
      <c r="G187" s="25"/>
      <c r="H187" s="25"/>
      <c r="I187" s="25"/>
      <c r="J187" s="26" t="s">
        <v>269</v>
      </c>
      <c r="K187" s="27" t="s">
        <v>270</v>
      </c>
      <c r="L187" s="27" t="s">
        <v>271</v>
      </c>
      <c r="M187" s="28" t="s">
        <v>98</v>
      </c>
      <c r="N187" s="28"/>
      <c r="O187" s="59">
        <f t="shared" ref="O187:U187" si="259">ROUND(N187*O$3,0)</f>
        <v>0</v>
      </c>
      <c r="P187" s="59">
        <f t="shared" si="259"/>
        <v>0</v>
      </c>
      <c r="Q187" s="59">
        <f t="shared" si="259"/>
        <v>0</v>
      </c>
      <c r="R187" s="59">
        <f t="shared" si="259"/>
        <v>0</v>
      </c>
      <c r="S187" s="59">
        <f t="shared" si="259"/>
        <v>0</v>
      </c>
      <c r="T187" s="59">
        <f t="shared" si="259"/>
        <v>0</v>
      </c>
      <c r="U187" s="59">
        <f t="shared" si="259"/>
        <v>0</v>
      </c>
      <c r="V187" s="60">
        <f t="shared" si="185"/>
        <v>0</v>
      </c>
      <c r="W187" s="60">
        <f t="shared" si="186"/>
        <v>0</v>
      </c>
      <c r="X187" s="60">
        <f t="shared" si="187"/>
        <v>0</v>
      </c>
      <c r="Y187" s="60">
        <f t="shared" si="188"/>
        <v>0</v>
      </c>
      <c r="Z187" s="60">
        <f t="shared" si="189"/>
        <v>0</v>
      </c>
      <c r="AA187" s="60">
        <f t="shared" si="190"/>
        <v>0</v>
      </c>
      <c r="AB187" s="60">
        <f t="shared" si="191"/>
        <v>0</v>
      </c>
      <c r="AC187" s="59">
        <f t="shared" si="192"/>
        <v>0</v>
      </c>
      <c r="AD187" s="59">
        <f t="shared" si="193"/>
        <v>0</v>
      </c>
      <c r="AE187" s="59">
        <f t="shared" si="194"/>
        <v>0</v>
      </c>
      <c r="AF187" s="59">
        <f t="shared" si="195"/>
        <v>0</v>
      </c>
      <c r="AG187" s="59">
        <f t="shared" si="196"/>
        <v>0</v>
      </c>
      <c r="AH187" s="59">
        <f t="shared" si="197"/>
        <v>0</v>
      </c>
      <c r="AI187" s="59">
        <f t="shared" si="198"/>
        <v>0</v>
      </c>
      <c r="AJ187" s="60">
        <f t="shared" si="199"/>
        <v>0</v>
      </c>
      <c r="AK187" s="60">
        <f t="shared" si="200"/>
        <v>0</v>
      </c>
      <c r="AL187" s="60">
        <f t="shared" si="201"/>
        <v>0</v>
      </c>
      <c r="AM187" s="60">
        <f t="shared" si="202"/>
        <v>0</v>
      </c>
      <c r="AN187" s="60">
        <f t="shared" si="203"/>
        <v>0</v>
      </c>
      <c r="AO187" s="60">
        <f t="shared" si="204"/>
        <v>0</v>
      </c>
      <c r="AP187" s="60">
        <f t="shared" si="205"/>
        <v>0</v>
      </c>
      <c r="AQ187" s="27" t="s">
        <v>272</v>
      </c>
      <c r="AR187" s="25" t="s">
        <v>38</v>
      </c>
      <c r="AS187" s="25" t="s">
        <v>131</v>
      </c>
      <c r="AT187" s="29" t="s">
        <v>25</v>
      </c>
      <c r="AU187" s="2"/>
      <c r="AV187" s="61">
        <f t="shared" si="206"/>
        <v>0</v>
      </c>
      <c r="AW187" s="61">
        <f t="shared" si="207"/>
        <v>0</v>
      </c>
      <c r="AX187" s="61">
        <f t="shared" si="208"/>
        <v>0</v>
      </c>
      <c r="AY187" s="62">
        <f t="shared" si="209"/>
        <v>0</v>
      </c>
      <c r="AZ187" s="61">
        <f t="shared" si="210"/>
        <v>0</v>
      </c>
    </row>
    <row r="188" spans="1:52" ht="60">
      <c r="A188" s="1">
        <v>94</v>
      </c>
      <c r="B188" s="28" t="s">
        <v>293</v>
      </c>
      <c r="C188" s="22" t="s">
        <v>294</v>
      </c>
      <c r="D188" s="30" t="s">
        <v>82</v>
      </c>
      <c r="E188" s="31"/>
      <c r="F188" s="25" t="s">
        <v>17</v>
      </c>
      <c r="G188" s="25"/>
      <c r="H188" s="25"/>
      <c r="I188" s="25"/>
      <c r="J188" s="26" t="s">
        <v>269</v>
      </c>
      <c r="K188" s="27" t="s">
        <v>270</v>
      </c>
      <c r="L188" s="27" t="s">
        <v>271</v>
      </c>
      <c r="M188" s="28" t="s">
        <v>98</v>
      </c>
      <c r="N188" s="28"/>
      <c r="O188" s="59">
        <f t="shared" ref="O188:U188" si="260">ROUND(N188*O$3,0)</f>
        <v>0</v>
      </c>
      <c r="P188" s="59">
        <f t="shared" si="260"/>
        <v>0</v>
      </c>
      <c r="Q188" s="59">
        <f t="shared" si="260"/>
        <v>0</v>
      </c>
      <c r="R188" s="59">
        <f t="shared" si="260"/>
        <v>0</v>
      </c>
      <c r="S188" s="59">
        <f t="shared" si="260"/>
        <v>0</v>
      </c>
      <c r="T188" s="59">
        <f t="shared" si="260"/>
        <v>0</v>
      </c>
      <c r="U188" s="59">
        <f t="shared" si="260"/>
        <v>0</v>
      </c>
      <c r="V188" s="60">
        <f t="shared" si="185"/>
        <v>0</v>
      </c>
      <c r="W188" s="60">
        <f t="shared" si="186"/>
        <v>0</v>
      </c>
      <c r="X188" s="60">
        <f t="shared" si="187"/>
        <v>0</v>
      </c>
      <c r="Y188" s="60">
        <f t="shared" si="188"/>
        <v>0</v>
      </c>
      <c r="Z188" s="60">
        <f t="shared" si="189"/>
        <v>0</v>
      </c>
      <c r="AA188" s="60">
        <f t="shared" si="190"/>
        <v>0</v>
      </c>
      <c r="AB188" s="60">
        <f t="shared" si="191"/>
        <v>0</v>
      </c>
      <c r="AC188" s="59">
        <f t="shared" si="192"/>
        <v>0</v>
      </c>
      <c r="AD188" s="59">
        <f t="shared" si="193"/>
        <v>0</v>
      </c>
      <c r="AE188" s="59">
        <f t="shared" si="194"/>
        <v>0</v>
      </c>
      <c r="AF188" s="59">
        <f t="shared" si="195"/>
        <v>0</v>
      </c>
      <c r="AG188" s="59">
        <f t="shared" si="196"/>
        <v>0</v>
      </c>
      <c r="AH188" s="59">
        <f t="shared" si="197"/>
        <v>0</v>
      </c>
      <c r="AI188" s="59">
        <f t="shared" si="198"/>
        <v>0</v>
      </c>
      <c r="AJ188" s="60">
        <f t="shared" si="199"/>
        <v>0</v>
      </c>
      <c r="AK188" s="60">
        <f t="shared" si="200"/>
        <v>0</v>
      </c>
      <c r="AL188" s="60">
        <f t="shared" si="201"/>
        <v>0</v>
      </c>
      <c r="AM188" s="60">
        <f t="shared" si="202"/>
        <v>0</v>
      </c>
      <c r="AN188" s="60">
        <f t="shared" si="203"/>
        <v>0</v>
      </c>
      <c r="AO188" s="60">
        <f t="shared" si="204"/>
        <v>0</v>
      </c>
      <c r="AP188" s="60">
        <f t="shared" si="205"/>
        <v>0</v>
      </c>
      <c r="AQ188" s="27" t="s">
        <v>272</v>
      </c>
      <c r="AR188" s="25" t="s">
        <v>38</v>
      </c>
      <c r="AS188" s="25" t="s">
        <v>64</v>
      </c>
      <c r="AT188" s="29" t="s">
        <v>25</v>
      </c>
      <c r="AU188" s="2"/>
      <c r="AV188" s="61">
        <f t="shared" si="206"/>
        <v>0</v>
      </c>
      <c r="AW188" s="61">
        <f t="shared" si="207"/>
        <v>0</v>
      </c>
      <c r="AX188" s="61">
        <f t="shared" si="208"/>
        <v>0</v>
      </c>
      <c r="AY188" s="62">
        <f t="shared" si="209"/>
        <v>0</v>
      </c>
      <c r="AZ188" s="61">
        <f t="shared" si="210"/>
        <v>0</v>
      </c>
    </row>
    <row r="189" spans="1:52" ht="60">
      <c r="A189" s="1">
        <v>118</v>
      </c>
      <c r="B189" s="28" t="s">
        <v>295</v>
      </c>
      <c r="C189" s="22" t="s">
        <v>296</v>
      </c>
      <c r="D189" s="30" t="s">
        <v>82</v>
      </c>
      <c r="E189" s="31"/>
      <c r="F189" s="25" t="s">
        <v>95</v>
      </c>
      <c r="G189" s="25"/>
      <c r="H189" s="25"/>
      <c r="I189" s="25"/>
      <c r="J189" s="26" t="s">
        <v>269</v>
      </c>
      <c r="K189" s="27" t="s">
        <v>270</v>
      </c>
      <c r="L189" s="27" t="s">
        <v>271</v>
      </c>
      <c r="M189" s="28" t="s">
        <v>98</v>
      </c>
      <c r="N189" s="28"/>
      <c r="O189" s="59">
        <f t="shared" ref="O189:U189" si="261">ROUND(N189*O$3,0)</f>
        <v>0</v>
      </c>
      <c r="P189" s="59">
        <f t="shared" si="261"/>
        <v>0</v>
      </c>
      <c r="Q189" s="59">
        <f t="shared" si="261"/>
        <v>0</v>
      </c>
      <c r="R189" s="59">
        <f t="shared" si="261"/>
        <v>0</v>
      </c>
      <c r="S189" s="59">
        <f t="shared" si="261"/>
        <v>0</v>
      </c>
      <c r="T189" s="59">
        <f t="shared" si="261"/>
        <v>0</v>
      </c>
      <c r="U189" s="59">
        <f t="shared" si="261"/>
        <v>0</v>
      </c>
      <c r="V189" s="60">
        <f t="shared" si="185"/>
        <v>0</v>
      </c>
      <c r="W189" s="60">
        <f t="shared" si="186"/>
        <v>0</v>
      </c>
      <c r="X189" s="60">
        <f t="shared" si="187"/>
        <v>0</v>
      </c>
      <c r="Y189" s="60">
        <f t="shared" si="188"/>
        <v>0</v>
      </c>
      <c r="Z189" s="60">
        <f t="shared" si="189"/>
        <v>0</v>
      </c>
      <c r="AA189" s="60">
        <f t="shared" si="190"/>
        <v>0</v>
      </c>
      <c r="AB189" s="60">
        <f t="shared" si="191"/>
        <v>0</v>
      </c>
      <c r="AC189" s="59">
        <f t="shared" si="192"/>
        <v>0</v>
      </c>
      <c r="AD189" s="59">
        <f t="shared" si="193"/>
        <v>0</v>
      </c>
      <c r="AE189" s="59">
        <f t="shared" si="194"/>
        <v>0</v>
      </c>
      <c r="AF189" s="59">
        <f t="shared" si="195"/>
        <v>0</v>
      </c>
      <c r="AG189" s="59">
        <f t="shared" si="196"/>
        <v>0</v>
      </c>
      <c r="AH189" s="59">
        <f t="shared" si="197"/>
        <v>0</v>
      </c>
      <c r="AI189" s="59">
        <f t="shared" si="198"/>
        <v>0</v>
      </c>
      <c r="AJ189" s="60">
        <f t="shared" si="199"/>
        <v>0</v>
      </c>
      <c r="AK189" s="60">
        <f t="shared" si="200"/>
        <v>0</v>
      </c>
      <c r="AL189" s="60">
        <f t="shared" si="201"/>
        <v>0</v>
      </c>
      <c r="AM189" s="60">
        <f t="shared" si="202"/>
        <v>0</v>
      </c>
      <c r="AN189" s="60">
        <f t="shared" si="203"/>
        <v>0</v>
      </c>
      <c r="AO189" s="60">
        <f t="shared" si="204"/>
        <v>0</v>
      </c>
      <c r="AP189" s="60">
        <f t="shared" si="205"/>
        <v>0</v>
      </c>
      <c r="AQ189" s="27" t="s">
        <v>272</v>
      </c>
      <c r="AR189" s="25"/>
      <c r="AS189" s="25"/>
      <c r="AT189" s="29"/>
      <c r="AU189" s="2"/>
      <c r="AV189" s="61">
        <f t="shared" si="206"/>
        <v>0</v>
      </c>
      <c r="AW189" s="61">
        <f t="shared" si="207"/>
        <v>0</v>
      </c>
      <c r="AX189" s="61">
        <f t="shared" si="208"/>
        <v>0</v>
      </c>
      <c r="AY189" s="62">
        <f t="shared" si="209"/>
        <v>0</v>
      </c>
      <c r="AZ189" s="61">
        <f t="shared" si="210"/>
        <v>0</v>
      </c>
    </row>
    <row r="190" spans="1:52" ht="60">
      <c r="A190" s="1">
        <v>120</v>
      </c>
      <c r="B190" s="28" t="s">
        <v>297</v>
      </c>
      <c r="C190" s="22" t="s">
        <v>298</v>
      </c>
      <c r="D190" s="30" t="s">
        <v>82</v>
      </c>
      <c r="E190" s="31"/>
      <c r="F190" s="25" t="s">
        <v>17</v>
      </c>
      <c r="G190" s="25"/>
      <c r="H190" s="25"/>
      <c r="I190" s="25"/>
      <c r="J190" s="26" t="s">
        <v>269</v>
      </c>
      <c r="K190" s="27" t="s">
        <v>270</v>
      </c>
      <c r="L190" s="27" t="s">
        <v>271</v>
      </c>
      <c r="M190" s="28" t="s">
        <v>98</v>
      </c>
      <c r="N190" s="28"/>
      <c r="O190" s="59">
        <f t="shared" ref="O190:U190" si="262">ROUND(N190*O$3,0)</f>
        <v>0</v>
      </c>
      <c r="P190" s="59">
        <f t="shared" si="262"/>
        <v>0</v>
      </c>
      <c r="Q190" s="59">
        <f t="shared" si="262"/>
        <v>0</v>
      </c>
      <c r="R190" s="59">
        <f t="shared" si="262"/>
        <v>0</v>
      </c>
      <c r="S190" s="59">
        <f t="shared" si="262"/>
        <v>0</v>
      </c>
      <c r="T190" s="59">
        <f t="shared" si="262"/>
        <v>0</v>
      </c>
      <c r="U190" s="59">
        <f t="shared" si="262"/>
        <v>0</v>
      </c>
      <c r="V190" s="60">
        <f t="shared" si="185"/>
        <v>0</v>
      </c>
      <c r="W190" s="60">
        <f t="shared" si="186"/>
        <v>0</v>
      </c>
      <c r="X190" s="60">
        <f t="shared" si="187"/>
        <v>0</v>
      </c>
      <c r="Y190" s="60">
        <f t="shared" si="188"/>
        <v>0</v>
      </c>
      <c r="Z190" s="60">
        <f t="shared" si="189"/>
        <v>0</v>
      </c>
      <c r="AA190" s="60">
        <f t="shared" si="190"/>
        <v>0</v>
      </c>
      <c r="AB190" s="60">
        <f t="shared" si="191"/>
        <v>0</v>
      </c>
      <c r="AC190" s="59">
        <f t="shared" si="192"/>
        <v>0</v>
      </c>
      <c r="AD190" s="59">
        <f t="shared" si="193"/>
        <v>0</v>
      </c>
      <c r="AE190" s="59">
        <f t="shared" si="194"/>
        <v>0</v>
      </c>
      <c r="AF190" s="59">
        <f t="shared" si="195"/>
        <v>0</v>
      </c>
      <c r="AG190" s="59">
        <f t="shared" si="196"/>
        <v>0</v>
      </c>
      <c r="AH190" s="59">
        <f t="shared" si="197"/>
        <v>0</v>
      </c>
      <c r="AI190" s="59">
        <f t="shared" si="198"/>
        <v>0</v>
      </c>
      <c r="AJ190" s="60">
        <f t="shared" si="199"/>
        <v>0</v>
      </c>
      <c r="AK190" s="60">
        <f t="shared" si="200"/>
        <v>0</v>
      </c>
      <c r="AL190" s="60">
        <f t="shared" si="201"/>
        <v>0</v>
      </c>
      <c r="AM190" s="60">
        <f t="shared" si="202"/>
        <v>0</v>
      </c>
      <c r="AN190" s="60">
        <f t="shared" si="203"/>
        <v>0</v>
      </c>
      <c r="AO190" s="60">
        <f t="shared" si="204"/>
        <v>0</v>
      </c>
      <c r="AP190" s="60">
        <f t="shared" si="205"/>
        <v>0</v>
      </c>
      <c r="AQ190" s="27" t="s">
        <v>272</v>
      </c>
      <c r="AR190" s="25" t="s">
        <v>38</v>
      </c>
      <c r="AS190" s="25" t="s">
        <v>39</v>
      </c>
      <c r="AT190" s="29" t="s">
        <v>25</v>
      </c>
      <c r="AU190" s="2"/>
      <c r="AV190" s="61">
        <f t="shared" si="206"/>
        <v>0</v>
      </c>
      <c r="AW190" s="61">
        <f t="shared" si="207"/>
        <v>0</v>
      </c>
      <c r="AX190" s="61">
        <f t="shared" si="208"/>
        <v>0</v>
      </c>
      <c r="AY190" s="62">
        <f t="shared" si="209"/>
        <v>0</v>
      </c>
      <c r="AZ190" s="61">
        <f t="shared" si="210"/>
        <v>0</v>
      </c>
    </row>
    <row r="191" spans="1:52" ht="60">
      <c r="A191" s="1">
        <v>121</v>
      </c>
      <c r="B191" s="28" t="s">
        <v>299</v>
      </c>
      <c r="C191" s="22" t="s">
        <v>300</v>
      </c>
      <c r="D191" s="30" t="s">
        <v>82</v>
      </c>
      <c r="E191" s="31"/>
      <c r="F191" s="25" t="s">
        <v>17</v>
      </c>
      <c r="G191" s="25"/>
      <c r="H191" s="25"/>
      <c r="I191" s="25"/>
      <c r="J191" s="26" t="s">
        <v>269</v>
      </c>
      <c r="K191" s="27" t="s">
        <v>270</v>
      </c>
      <c r="L191" s="27" t="s">
        <v>271</v>
      </c>
      <c r="M191" s="28" t="s">
        <v>98</v>
      </c>
      <c r="N191" s="28"/>
      <c r="O191" s="59">
        <f t="shared" ref="O191:U191" si="263">ROUND(N191*O$3,0)</f>
        <v>0</v>
      </c>
      <c r="P191" s="59">
        <f t="shared" si="263"/>
        <v>0</v>
      </c>
      <c r="Q191" s="59">
        <f t="shared" si="263"/>
        <v>0</v>
      </c>
      <c r="R191" s="59">
        <f t="shared" si="263"/>
        <v>0</v>
      </c>
      <c r="S191" s="59">
        <f t="shared" si="263"/>
        <v>0</v>
      </c>
      <c r="T191" s="59">
        <f t="shared" si="263"/>
        <v>0</v>
      </c>
      <c r="U191" s="59">
        <f t="shared" si="263"/>
        <v>0</v>
      </c>
      <c r="V191" s="60">
        <f t="shared" si="185"/>
        <v>0</v>
      </c>
      <c r="W191" s="60">
        <f t="shared" si="186"/>
        <v>0</v>
      </c>
      <c r="X191" s="60">
        <f t="shared" si="187"/>
        <v>0</v>
      </c>
      <c r="Y191" s="60">
        <f t="shared" si="188"/>
        <v>0</v>
      </c>
      <c r="Z191" s="60">
        <f t="shared" si="189"/>
        <v>0</v>
      </c>
      <c r="AA191" s="60">
        <f t="shared" si="190"/>
        <v>0</v>
      </c>
      <c r="AB191" s="60">
        <f t="shared" si="191"/>
        <v>0</v>
      </c>
      <c r="AC191" s="59">
        <f t="shared" si="192"/>
        <v>0</v>
      </c>
      <c r="AD191" s="59">
        <f t="shared" si="193"/>
        <v>0</v>
      </c>
      <c r="AE191" s="59">
        <f t="shared" si="194"/>
        <v>0</v>
      </c>
      <c r="AF191" s="59">
        <f t="shared" si="195"/>
        <v>0</v>
      </c>
      <c r="AG191" s="59">
        <f t="shared" si="196"/>
        <v>0</v>
      </c>
      <c r="AH191" s="59">
        <f t="shared" si="197"/>
        <v>0</v>
      </c>
      <c r="AI191" s="59">
        <f t="shared" si="198"/>
        <v>0</v>
      </c>
      <c r="AJ191" s="60">
        <f t="shared" si="199"/>
        <v>0</v>
      </c>
      <c r="AK191" s="60">
        <f t="shared" si="200"/>
        <v>0</v>
      </c>
      <c r="AL191" s="60">
        <f t="shared" si="201"/>
        <v>0</v>
      </c>
      <c r="AM191" s="60">
        <f t="shared" si="202"/>
        <v>0</v>
      </c>
      <c r="AN191" s="60">
        <f t="shared" si="203"/>
        <v>0</v>
      </c>
      <c r="AO191" s="60">
        <f t="shared" si="204"/>
        <v>0</v>
      </c>
      <c r="AP191" s="60">
        <f t="shared" si="205"/>
        <v>0</v>
      </c>
      <c r="AQ191" s="27" t="s">
        <v>272</v>
      </c>
      <c r="AR191" s="25" t="s">
        <v>38</v>
      </c>
      <c r="AS191" s="25" t="s">
        <v>39</v>
      </c>
      <c r="AT191" s="29" t="s">
        <v>25</v>
      </c>
      <c r="AU191" s="2"/>
      <c r="AV191" s="61">
        <f t="shared" si="206"/>
        <v>0</v>
      </c>
      <c r="AW191" s="61">
        <f t="shared" si="207"/>
        <v>0</v>
      </c>
      <c r="AX191" s="61">
        <f t="shared" si="208"/>
        <v>0</v>
      </c>
      <c r="AY191" s="62">
        <f t="shared" si="209"/>
        <v>0</v>
      </c>
      <c r="AZ191" s="61">
        <f t="shared" si="210"/>
        <v>0</v>
      </c>
    </row>
    <row r="192" spans="1:52" ht="60">
      <c r="A192" s="1">
        <v>148</v>
      </c>
      <c r="B192" s="28" t="s">
        <v>301</v>
      </c>
      <c r="C192" s="22" t="s">
        <v>302</v>
      </c>
      <c r="D192" s="30" t="s">
        <v>82</v>
      </c>
      <c r="E192" s="31"/>
      <c r="F192" s="25" t="s">
        <v>17</v>
      </c>
      <c r="G192" s="25"/>
      <c r="H192" s="25"/>
      <c r="I192" s="25"/>
      <c r="J192" s="26" t="s">
        <v>269</v>
      </c>
      <c r="K192" s="27" t="s">
        <v>270</v>
      </c>
      <c r="L192" s="27" t="s">
        <v>271</v>
      </c>
      <c r="M192" s="28" t="s">
        <v>98</v>
      </c>
      <c r="N192" s="28"/>
      <c r="O192" s="59">
        <f t="shared" ref="O192:U192" si="264">ROUND(N192*O$3,0)</f>
        <v>0</v>
      </c>
      <c r="P192" s="59">
        <f t="shared" si="264"/>
        <v>0</v>
      </c>
      <c r="Q192" s="59">
        <f t="shared" si="264"/>
        <v>0</v>
      </c>
      <c r="R192" s="59">
        <f t="shared" si="264"/>
        <v>0</v>
      </c>
      <c r="S192" s="59">
        <f t="shared" si="264"/>
        <v>0</v>
      </c>
      <c r="T192" s="59">
        <f t="shared" si="264"/>
        <v>0</v>
      </c>
      <c r="U192" s="59">
        <f t="shared" si="264"/>
        <v>0</v>
      </c>
      <c r="V192" s="60">
        <f t="shared" si="185"/>
        <v>0</v>
      </c>
      <c r="W192" s="60">
        <f t="shared" si="186"/>
        <v>0</v>
      </c>
      <c r="X192" s="60">
        <f t="shared" si="187"/>
        <v>0</v>
      </c>
      <c r="Y192" s="60">
        <f t="shared" si="188"/>
        <v>0</v>
      </c>
      <c r="Z192" s="60">
        <f t="shared" si="189"/>
        <v>0</v>
      </c>
      <c r="AA192" s="60">
        <f t="shared" si="190"/>
        <v>0</v>
      </c>
      <c r="AB192" s="60">
        <f t="shared" si="191"/>
        <v>0</v>
      </c>
      <c r="AC192" s="59">
        <f t="shared" si="192"/>
        <v>0</v>
      </c>
      <c r="AD192" s="59">
        <f t="shared" si="193"/>
        <v>0</v>
      </c>
      <c r="AE192" s="59">
        <f t="shared" si="194"/>
        <v>0</v>
      </c>
      <c r="AF192" s="59">
        <f t="shared" si="195"/>
        <v>0</v>
      </c>
      <c r="AG192" s="59">
        <f t="shared" si="196"/>
        <v>0</v>
      </c>
      <c r="AH192" s="59">
        <f t="shared" si="197"/>
        <v>0</v>
      </c>
      <c r="AI192" s="59">
        <f t="shared" si="198"/>
        <v>0</v>
      </c>
      <c r="AJ192" s="60">
        <f t="shared" si="199"/>
        <v>0</v>
      </c>
      <c r="AK192" s="60">
        <f t="shared" si="200"/>
        <v>0</v>
      </c>
      <c r="AL192" s="60">
        <f t="shared" si="201"/>
        <v>0</v>
      </c>
      <c r="AM192" s="60">
        <f t="shared" si="202"/>
        <v>0</v>
      </c>
      <c r="AN192" s="60">
        <f t="shared" si="203"/>
        <v>0</v>
      </c>
      <c r="AO192" s="60">
        <f t="shared" si="204"/>
        <v>0</v>
      </c>
      <c r="AP192" s="60">
        <f t="shared" si="205"/>
        <v>0</v>
      </c>
      <c r="AQ192" s="27" t="s">
        <v>272</v>
      </c>
      <c r="AR192" s="25" t="s">
        <v>38</v>
      </c>
      <c r="AS192" s="25" t="s">
        <v>131</v>
      </c>
      <c r="AT192" s="29" t="s">
        <v>25</v>
      </c>
      <c r="AU192" s="2"/>
      <c r="AV192" s="61">
        <f t="shared" si="206"/>
        <v>0</v>
      </c>
      <c r="AW192" s="61">
        <f t="shared" si="207"/>
        <v>0</v>
      </c>
      <c r="AX192" s="61">
        <f t="shared" si="208"/>
        <v>0</v>
      </c>
      <c r="AY192" s="62">
        <f t="shared" si="209"/>
        <v>0</v>
      </c>
      <c r="AZ192" s="61">
        <f t="shared" si="210"/>
        <v>0</v>
      </c>
    </row>
    <row r="193" spans="1:52" ht="60">
      <c r="A193" s="1">
        <v>149</v>
      </c>
      <c r="B193" s="28" t="s">
        <v>303</v>
      </c>
      <c r="C193" s="22" t="s">
        <v>304</v>
      </c>
      <c r="D193" s="30" t="s">
        <v>82</v>
      </c>
      <c r="E193" s="31"/>
      <c r="F193" s="25" t="s">
        <v>17</v>
      </c>
      <c r="G193" s="25"/>
      <c r="H193" s="25"/>
      <c r="I193" s="25"/>
      <c r="J193" s="26" t="s">
        <v>269</v>
      </c>
      <c r="K193" s="27" t="s">
        <v>270</v>
      </c>
      <c r="L193" s="27" t="s">
        <v>271</v>
      </c>
      <c r="M193" s="28" t="s">
        <v>98</v>
      </c>
      <c r="N193" s="28"/>
      <c r="O193" s="59">
        <f t="shared" ref="O193:U193" si="265">ROUND(N193*O$3,0)</f>
        <v>0</v>
      </c>
      <c r="P193" s="59">
        <f t="shared" si="265"/>
        <v>0</v>
      </c>
      <c r="Q193" s="59">
        <f t="shared" si="265"/>
        <v>0</v>
      </c>
      <c r="R193" s="59">
        <f t="shared" si="265"/>
        <v>0</v>
      </c>
      <c r="S193" s="59">
        <f t="shared" si="265"/>
        <v>0</v>
      </c>
      <c r="T193" s="59">
        <f t="shared" si="265"/>
        <v>0</v>
      </c>
      <c r="U193" s="59">
        <f t="shared" si="265"/>
        <v>0</v>
      </c>
      <c r="V193" s="60">
        <f t="shared" si="185"/>
        <v>0</v>
      </c>
      <c r="W193" s="60">
        <f t="shared" si="186"/>
        <v>0</v>
      </c>
      <c r="X193" s="60">
        <f t="shared" si="187"/>
        <v>0</v>
      </c>
      <c r="Y193" s="60">
        <f t="shared" si="188"/>
        <v>0</v>
      </c>
      <c r="Z193" s="60">
        <f t="shared" si="189"/>
        <v>0</v>
      </c>
      <c r="AA193" s="60">
        <f t="shared" si="190"/>
        <v>0</v>
      </c>
      <c r="AB193" s="60">
        <f t="shared" si="191"/>
        <v>0</v>
      </c>
      <c r="AC193" s="59">
        <f t="shared" si="192"/>
        <v>0</v>
      </c>
      <c r="AD193" s="59">
        <f t="shared" si="193"/>
        <v>0</v>
      </c>
      <c r="AE193" s="59">
        <f t="shared" si="194"/>
        <v>0</v>
      </c>
      <c r="AF193" s="59">
        <f t="shared" si="195"/>
        <v>0</v>
      </c>
      <c r="AG193" s="59">
        <f t="shared" si="196"/>
        <v>0</v>
      </c>
      <c r="AH193" s="59">
        <f t="shared" si="197"/>
        <v>0</v>
      </c>
      <c r="AI193" s="59">
        <f t="shared" si="198"/>
        <v>0</v>
      </c>
      <c r="AJ193" s="60">
        <f t="shared" si="199"/>
        <v>0</v>
      </c>
      <c r="AK193" s="60">
        <f t="shared" si="200"/>
        <v>0</v>
      </c>
      <c r="AL193" s="60">
        <f t="shared" si="201"/>
        <v>0</v>
      </c>
      <c r="AM193" s="60">
        <f t="shared" si="202"/>
        <v>0</v>
      </c>
      <c r="AN193" s="60">
        <f t="shared" si="203"/>
        <v>0</v>
      </c>
      <c r="AO193" s="60">
        <f t="shared" si="204"/>
        <v>0</v>
      </c>
      <c r="AP193" s="60">
        <f t="shared" si="205"/>
        <v>0</v>
      </c>
      <c r="AQ193" s="27" t="s">
        <v>272</v>
      </c>
      <c r="AR193" s="25" t="s">
        <v>38</v>
      </c>
      <c r="AS193" s="25" t="s">
        <v>64</v>
      </c>
      <c r="AT193" s="29" t="s">
        <v>25</v>
      </c>
      <c r="AU193" s="2"/>
      <c r="AV193" s="61">
        <f t="shared" si="206"/>
        <v>0</v>
      </c>
      <c r="AW193" s="61">
        <f t="shared" si="207"/>
        <v>0</v>
      </c>
      <c r="AX193" s="61">
        <f t="shared" si="208"/>
        <v>0</v>
      </c>
      <c r="AY193" s="62">
        <f t="shared" si="209"/>
        <v>0</v>
      </c>
      <c r="AZ193" s="61">
        <f t="shared" si="210"/>
        <v>0</v>
      </c>
    </row>
    <row r="194" spans="1:52" ht="60">
      <c r="A194" s="1">
        <v>150</v>
      </c>
      <c r="B194" s="28" t="s">
        <v>305</v>
      </c>
      <c r="C194" s="22" t="s">
        <v>306</v>
      </c>
      <c r="D194" s="30" t="s">
        <v>82</v>
      </c>
      <c r="E194" s="31"/>
      <c r="F194" s="25" t="s">
        <v>17</v>
      </c>
      <c r="G194" s="25"/>
      <c r="H194" s="25"/>
      <c r="I194" s="25"/>
      <c r="J194" s="26" t="s">
        <v>269</v>
      </c>
      <c r="K194" s="27" t="s">
        <v>270</v>
      </c>
      <c r="L194" s="27" t="s">
        <v>271</v>
      </c>
      <c r="M194" s="28" t="s">
        <v>98</v>
      </c>
      <c r="N194" s="28"/>
      <c r="O194" s="59">
        <f t="shared" ref="O194:U194" si="266">ROUND(N194*O$3,0)</f>
        <v>0</v>
      </c>
      <c r="P194" s="59">
        <f t="shared" si="266"/>
        <v>0</v>
      </c>
      <c r="Q194" s="59">
        <f t="shared" si="266"/>
        <v>0</v>
      </c>
      <c r="R194" s="59">
        <f t="shared" si="266"/>
        <v>0</v>
      </c>
      <c r="S194" s="59">
        <f t="shared" si="266"/>
        <v>0</v>
      </c>
      <c r="T194" s="59">
        <f t="shared" si="266"/>
        <v>0</v>
      </c>
      <c r="U194" s="59">
        <f t="shared" si="266"/>
        <v>0</v>
      </c>
      <c r="V194" s="60">
        <f t="shared" si="185"/>
        <v>0</v>
      </c>
      <c r="W194" s="60">
        <f t="shared" si="186"/>
        <v>0</v>
      </c>
      <c r="X194" s="60">
        <f t="shared" si="187"/>
        <v>0</v>
      </c>
      <c r="Y194" s="60">
        <f t="shared" si="188"/>
        <v>0</v>
      </c>
      <c r="Z194" s="60">
        <f t="shared" si="189"/>
        <v>0</v>
      </c>
      <c r="AA194" s="60">
        <f t="shared" si="190"/>
        <v>0</v>
      </c>
      <c r="AB194" s="60">
        <f t="shared" si="191"/>
        <v>0</v>
      </c>
      <c r="AC194" s="59">
        <f t="shared" si="192"/>
        <v>0</v>
      </c>
      <c r="AD194" s="59">
        <f t="shared" si="193"/>
        <v>0</v>
      </c>
      <c r="AE194" s="59">
        <f t="shared" si="194"/>
        <v>0</v>
      </c>
      <c r="AF194" s="59">
        <f t="shared" si="195"/>
        <v>0</v>
      </c>
      <c r="AG194" s="59">
        <f t="shared" si="196"/>
        <v>0</v>
      </c>
      <c r="AH194" s="59">
        <f t="shared" si="197"/>
        <v>0</v>
      </c>
      <c r="AI194" s="59">
        <f t="shared" si="198"/>
        <v>0</v>
      </c>
      <c r="AJ194" s="60">
        <f t="shared" si="199"/>
        <v>0</v>
      </c>
      <c r="AK194" s="60">
        <f t="shared" si="200"/>
        <v>0</v>
      </c>
      <c r="AL194" s="60">
        <f t="shared" si="201"/>
        <v>0</v>
      </c>
      <c r="AM194" s="60">
        <f t="shared" si="202"/>
        <v>0</v>
      </c>
      <c r="AN194" s="60">
        <f t="shared" si="203"/>
        <v>0</v>
      </c>
      <c r="AO194" s="60">
        <f t="shared" si="204"/>
        <v>0</v>
      </c>
      <c r="AP194" s="60">
        <f t="shared" si="205"/>
        <v>0</v>
      </c>
      <c r="AQ194" s="27" t="s">
        <v>272</v>
      </c>
      <c r="AR194" s="25" t="s">
        <v>38</v>
      </c>
      <c r="AS194" s="25" t="s">
        <v>215</v>
      </c>
      <c r="AT194" s="29" t="s">
        <v>25</v>
      </c>
      <c r="AU194" s="2"/>
      <c r="AV194" s="61">
        <f t="shared" si="206"/>
        <v>0</v>
      </c>
      <c r="AW194" s="61">
        <f t="shared" si="207"/>
        <v>0</v>
      </c>
      <c r="AX194" s="61">
        <f t="shared" si="208"/>
        <v>0</v>
      </c>
      <c r="AY194" s="62">
        <f t="shared" si="209"/>
        <v>0</v>
      </c>
      <c r="AZ194" s="61">
        <f t="shared" si="210"/>
        <v>0</v>
      </c>
    </row>
    <row r="195" spans="1:52" ht="60">
      <c r="A195" s="1">
        <v>151</v>
      </c>
      <c r="B195" s="28" t="s">
        <v>307</v>
      </c>
      <c r="C195" s="22" t="s">
        <v>308</v>
      </c>
      <c r="D195" s="30" t="s">
        <v>82</v>
      </c>
      <c r="E195" s="31"/>
      <c r="F195" s="25" t="s">
        <v>17</v>
      </c>
      <c r="G195" s="25"/>
      <c r="H195" s="25"/>
      <c r="I195" s="25"/>
      <c r="J195" s="26" t="s">
        <v>269</v>
      </c>
      <c r="K195" s="27" t="s">
        <v>270</v>
      </c>
      <c r="L195" s="27" t="s">
        <v>271</v>
      </c>
      <c r="M195" s="28" t="s">
        <v>98</v>
      </c>
      <c r="N195" s="28"/>
      <c r="O195" s="59">
        <f t="shared" ref="O195:U195" si="267">ROUND(N195*O$3,0)</f>
        <v>0</v>
      </c>
      <c r="P195" s="59">
        <f t="shared" si="267"/>
        <v>0</v>
      </c>
      <c r="Q195" s="59">
        <f t="shared" si="267"/>
        <v>0</v>
      </c>
      <c r="R195" s="59">
        <f t="shared" si="267"/>
        <v>0</v>
      </c>
      <c r="S195" s="59">
        <f t="shared" si="267"/>
        <v>0</v>
      </c>
      <c r="T195" s="59">
        <f t="shared" si="267"/>
        <v>0</v>
      </c>
      <c r="U195" s="59">
        <f t="shared" si="267"/>
        <v>0</v>
      </c>
      <c r="V195" s="60">
        <f t="shared" si="185"/>
        <v>0</v>
      </c>
      <c r="W195" s="60">
        <f t="shared" si="186"/>
        <v>0</v>
      </c>
      <c r="X195" s="60">
        <f t="shared" si="187"/>
        <v>0</v>
      </c>
      <c r="Y195" s="60">
        <f t="shared" si="188"/>
        <v>0</v>
      </c>
      <c r="Z195" s="60">
        <f t="shared" si="189"/>
        <v>0</v>
      </c>
      <c r="AA195" s="60">
        <f t="shared" si="190"/>
        <v>0</v>
      </c>
      <c r="AB195" s="60">
        <f t="shared" si="191"/>
        <v>0</v>
      </c>
      <c r="AC195" s="59">
        <f t="shared" si="192"/>
        <v>0</v>
      </c>
      <c r="AD195" s="59">
        <f t="shared" si="193"/>
        <v>0</v>
      </c>
      <c r="AE195" s="59">
        <f t="shared" si="194"/>
        <v>0</v>
      </c>
      <c r="AF195" s="59">
        <f t="shared" si="195"/>
        <v>0</v>
      </c>
      <c r="AG195" s="59">
        <f t="shared" si="196"/>
        <v>0</v>
      </c>
      <c r="AH195" s="59">
        <f t="shared" si="197"/>
        <v>0</v>
      </c>
      <c r="AI195" s="59">
        <f t="shared" si="198"/>
        <v>0</v>
      </c>
      <c r="AJ195" s="60">
        <f t="shared" si="199"/>
        <v>0</v>
      </c>
      <c r="AK195" s="60">
        <f t="shared" si="200"/>
        <v>0</v>
      </c>
      <c r="AL195" s="60">
        <f t="shared" si="201"/>
        <v>0</v>
      </c>
      <c r="AM195" s="60">
        <f t="shared" si="202"/>
        <v>0</v>
      </c>
      <c r="AN195" s="60">
        <f t="shared" si="203"/>
        <v>0</v>
      </c>
      <c r="AO195" s="60">
        <f t="shared" si="204"/>
        <v>0</v>
      </c>
      <c r="AP195" s="60">
        <f t="shared" si="205"/>
        <v>0</v>
      </c>
      <c r="AQ195" s="27" t="s">
        <v>272</v>
      </c>
      <c r="AR195" s="25" t="s">
        <v>38</v>
      </c>
      <c r="AS195" s="25" t="s">
        <v>215</v>
      </c>
      <c r="AT195" s="29" t="s">
        <v>25</v>
      </c>
      <c r="AU195" s="2"/>
      <c r="AV195" s="61">
        <f t="shared" si="206"/>
        <v>0</v>
      </c>
      <c r="AW195" s="61">
        <f t="shared" si="207"/>
        <v>0</v>
      </c>
      <c r="AX195" s="61">
        <f t="shared" si="208"/>
        <v>0</v>
      </c>
      <c r="AY195" s="62">
        <f t="shared" si="209"/>
        <v>0</v>
      </c>
      <c r="AZ195" s="61">
        <f t="shared" si="210"/>
        <v>0</v>
      </c>
    </row>
    <row r="196" spans="1:52" ht="60">
      <c r="A196" s="1">
        <v>178</v>
      </c>
      <c r="B196" s="28" t="s">
        <v>309</v>
      </c>
      <c r="C196" s="22" t="s">
        <v>310</v>
      </c>
      <c r="D196" s="30" t="s">
        <v>82</v>
      </c>
      <c r="E196" s="31"/>
      <c r="F196" s="25" t="s">
        <v>17</v>
      </c>
      <c r="G196" s="25"/>
      <c r="H196" s="25"/>
      <c r="I196" s="25"/>
      <c r="J196" s="26" t="s">
        <v>269</v>
      </c>
      <c r="K196" s="27" t="s">
        <v>270</v>
      </c>
      <c r="L196" s="27" t="s">
        <v>271</v>
      </c>
      <c r="M196" s="28" t="s">
        <v>98</v>
      </c>
      <c r="N196" s="28"/>
      <c r="O196" s="59">
        <f t="shared" ref="O196:U196" si="268">ROUND(N196*O$3,0)</f>
        <v>0</v>
      </c>
      <c r="P196" s="59">
        <f t="shared" si="268"/>
        <v>0</v>
      </c>
      <c r="Q196" s="59">
        <f t="shared" si="268"/>
        <v>0</v>
      </c>
      <c r="R196" s="59">
        <f t="shared" si="268"/>
        <v>0</v>
      </c>
      <c r="S196" s="59">
        <f t="shared" si="268"/>
        <v>0</v>
      </c>
      <c r="T196" s="59">
        <f t="shared" si="268"/>
        <v>0</v>
      </c>
      <c r="U196" s="59">
        <f t="shared" si="268"/>
        <v>0</v>
      </c>
      <c r="V196" s="60">
        <f t="shared" si="185"/>
        <v>0</v>
      </c>
      <c r="W196" s="60">
        <f t="shared" si="186"/>
        <v>0</v>
      </c>
      <c r="X196" s="60">
        <f t="shared" si="187"/>
        <v>0</v>
      </c>
      <c r="Y196" s="60">
        <f t="shared" si="188"/>
        <v>0</v>
      </c>
      <c r="Z196" s="60">
        <f t="shared" si="189"/>
        <v>0</v>
      </c>
      <c r="AA196" s="60">
        <f t="shared" si="190"/>
        <v>0</v>
      </c>
      <c r="AB196" s="60">
        <f t="shared" si="191"/>
        <v>0</v>
      </c>
      <c r="AC196" s="59">
        <f t="shared" si="192"/>
        <v>0</v>
      </c>
      <c r="AD196" s="59">
        <f t="shared" si="193"/>
        <v>0</v>
      </c>
      <c r="AE196" s="59">
        <f t="shared" si="194"/>
        <v>0</v>
      </c>
      <c r="AF196" s="59">
        <f t="shared" si="195"/>
        <v>0</v>
      </c>
      <c r="AG196" s="59">
        <f t="shared" si="196"/>
        <v>0</v>
      </c>
      <c r="AH196" s="59">
        <f t="shared" si="197"/>
        <v>0</v>
      </c>
      <c r="AI196" s="59">
        <f t="shared" si="198"/>
        <v>0</v>
      </c>
      <c r="AJ196" s="60">
        <f t="shared" si="199"/>
        <v>0</v>
      </c>
      <c r="AK196" s="60">
        <f t="shared" si="200"/>
        <v>0</v>
      </c>
      <c r="AL196" s="60">
        <f t="shared" si="201"/>
        <v>0</v>
      </c>
      <c r="AM196" s="60">
        <f t="shared" si="202"/>
        <v>0</v>
      </c>
      <c r="AN196" s="60">
        <f t="shared" si="203"/>
        <v>0</v>
      </c>
      <c r="AO196" s="60">
        <f t="shared" si="204"/>
        <v>0</v>
      </c>
      <c r="AP196" s="60">
        <f t="shared" si="205"/>
        <v>0</v>
      </c>
      <c r="AQ196" s="27" t="s">
        <v>272</v>
      </c>
      <c r="AR196" s="25" t="s">
        <v>23</v>
      </c>
      <c r="AS196" s="25" t="s">
        <v>44</v>
      </c>
      <c r="AT196" s="29" t="s">
        <v>25</v>
      </c>
      <c r="AU196" s="2"/>
      <c r="AV196" s="61">
        <f t="shared" si="206"/>
        <v>0</v>
      </c>
      <c r="AW196" s="61">
        <f t="shared" si="207"/>
        <v>0</v>
      </c>
      <c r="AX196" s="61">
        <f t="shared" si="208"/>
        <v>0</v>
      </c>
      <c r="AY196" s="62">
        <f t="shared" si="209"/>
        <v>0</v>
      </c>
      <c r="AZ196" s="61">
        <f t="shared" si="210"/>
        <v>0</v>
      </c>
    </row>
    <row r="197" spans="1:52" ht="60">
      <c r="A197" s="1">
        <v>193</v>
      </c>
      <c r="B197" s="28" t="s">
        <v>311</v>
      </c>
      <c r="C197" s="22" t="s">
        <v>312</v>
      </c>
      <c r="D197" s="30" t="s">
        <v>82</v>
      </c>
      <c r="E197" s="31"/>
      <c r="F197" s="25" t="s">
        <v>17</v>
      </c>
      <c r="G197" s="25"/>
      <c r="H197" s="25"/>
      <c r="I197" s="25"/>
      <c r="J197" s="26" t="s">
        <v>269</v>
      </c>
      <c r="K197" s="27" t="s">
        <v>270</v>
      </c>
      <c r="L197" s="27" t="s">
        <v>271</v>
      </c>
      <c r="M197" s="28" t="s">
        <v>98</v>
      </c>
      <c r="N197" s="28"/>
      <c r="O197" s="59">
        <f t="shared" ref="O197:U197" si="269">ROUND(N197*O$3,0)</f>
        <v>0</v>
      </c>
      <c r="P197" s="59">
        <f t="shared" si="269"/>
        <v>0</v>
      </c>
      <c r="Q197" s="59">
        <f t="shared" si="269"/>
        <v>0</v>
      </c>
      <c r="R197" s="59">
        <f t="shared" si="269"/>
        <v>0</v>
      </c>
      <c r="S197" s="59">
        <f t="shared" si="269"/>
        <v>0</v>
      </c>
      <c r="T197" s="59">
        <f t="shared" si="269"/>
        <v>0</v>
      </c>
      <c r="U197" s="59">
        <f t="shared" si="269"/>
        <v>0</v>
      </c>
      <c r="V197" s="60">
        <f t="shared" si="185"/>
        <v>0</v>
      </c>
      <c r="W197" s="60">
        <f t="shared" si="186"/>
        <v>0</v>
      </c>
      <c r="X197" s="60">
        <f t="shared" si="187"/>
        <v>0</v>
      </c>
      <c r="Y197" s="60">
        <f t="shared" si="188"/>
        <v>0</v>
      </c>
      <c r="Z197" s="60">
        <f t="shared" si="189"/>
        <v>0</v>
      </c>
      <c r="AA197" s="60">
        <f t="shared" si="190"/>
        <v>0</v>
      </c>
      <c r="AB197" s="60">
        <f t="shared" si="191"/>
        <v>0</v>
      </c>
      <c r="AC197" s="59">
        <f t="shared" si="192"/>
        <v>0</v>
      </c>
      <c r="AD197" s="59">
        <f t="shared" si="193"/>
        <v>0</v>
      </c>
      <c r="AE197" s="59">
        <f t="shared" si="194"/>
        <v>0</v>
      </c>
      <c r="AF197" s="59">
        <f t="shared" si="195"/>
        <v>0</v>
      </c>
      <c r="AG197" s="59">
        <f t="shared" si="196"/>
        <v>0</v>
      </c>
      <c r="AH197" s="59">
        <f t="shared" si="197"/>
        <v>0</v>
      </c>
      <c r="AI197" s="59">
        <f t="shared" si="198"/>
        <v>0</v>
      </c>
      <c r="AJ197" s="60">
        <f t="shared" si="199"/>
        <v>0</v>
      </c>
      <c r="AK197" s="60">
        <f t="shared" si="200"/>
        <v>0</v>
      </c>
      <c r="AL197" s="60">
        <f t="shared" si="201"/>
        <v>0</v>
      </c>
      <c r="AM197" s="60">
        <f t="shared" si="202"/>
        <v>0</v>
      </c>
      <c r="AN197" s="60">
        <f t="shared" si="203"/>
        <v>0</v>
      </c>
      <c r="AO197" s="60">
        <f t="shared" si="204"/>
        <v>0</v>
      </c>
      <c r="AP197" s="60">
        <f t="shared" si="205"/>
        <v>0</v>
      </c>
      <c r="AQ197" s="27" t="s">
        <v>272</v>
      </c>
      <c r="AR197" s="25" t="s">
        <v>23</v>
      </c>
      <c r="AS197" s="25" t="s">
        <v>44</v>
      </c>
      <c r="AT197" s="29" t="s">
        <v>25</v>
      </c>
      <c r="AU197" s="2"/>
      <c r="AV197" s="61">
        <f t="shared" si="206"/>
        <v>0</v>
      </c>
      <c r="AW197" s="61">
        <f t="shared" si="207"/>
        <v>0</v>
      </c>
      <c r="AX197" s="61">
        <f t="shared" si="208"/>
        <v>0</v>
      </c>
      <c r="AY197" s="62">
        <f t="shared" si="209"/>
        <v>0</v>
      </c>
      <c r="AZ197" s="61">
        <f t="shared" si="210"/>
        <v>0</v>
      </c>
    </row>
    <row r="198" spans="1:52" ht="60">
      <c r="A198" s="1">
        <v>194</v>
      </c>
      <c r="B198" s="28" t="s">
        <v>313</v>
      </c>
      <c r="C198" s="22" t="s">
        <v>314</v>
      </c>
      <c r="D198" s="30" t="s">
        <v>82</v>
      </c>
      <c r="E198" s="31"/>
      <c r="F198" s="25" t="s">
        <v>17</v>
      </c>
      <c r="G198" s="25"/>
      <c r="H198" s="25"/>
      <c r="I198" s="25"/>
      <c r="J198" s="26" t="s">
        <v>269</v>
      </c>
      <c r="K198" s="27" t="s">
        <v>270</v>
      </c>
      <c r="L198" s="27" t="s">
        <v>271</v>
      </c>
      <c r="M198" s="28" t="s">
        <v>98</v>
      </c>
      <c r="N198" s="28"/>
      <c r="O198" s="59">
        <f t="shared" ref="O198:U198" si="270">ROUND(N198*O$3,0)</f>
        <v>0</v>
      </c>
      <c r="P198" s="59">
        <f t="shared" si="270"/>
        <v>0</v>
      </c>
      <c r="Q198" s="59">
        <f t="shared" si="270"/>
        <v>0</v>
      </c>
      <c r="R198" s="59">
        <f t="shared" si="270"/>
        <v>0</v>
      </c>
      <c r="S198" s="59">
        <f t="shared" si="270"/>
        <v>0</v>
      </c>
      <c r="T198" s="59">
        <f t="shared" si="270"/>
        <v>0</v>
      </c>
      <c r="U198" s="59">
        <f t="shared" si="270"/>
        <v>0</v>
      </c>
      <c r="V198" s="60">
        <f t="shared" si="185"/>
        <v>0</v>
      </c>
      <c r="W198" s="60">
        <f t="shared" si="186"/>
        <v>0</v>
      </c>
      <c r="X198" s="60">
        <f t="shared" si="187"/>
        <v>0</v>
      </c>
      <c r="Y198" s="60">
        <f t="shared" si="188"/>
        <v>0</v>
      </c>
      <c r="Z198" s="60">
        <f t="shared" si="189"/>
        <v>0</v>
      </c>
      <c r="AA198" s="60">
        <f t="shared" si="190"/>
        <v>0</v>
      </c>
      <c r="AB198" s="60">
        <f t="shared" si="191"/>
        <v>0</v>
      </c>
      <c r="AC198" s="59">
        <f t="shared" si="192"/>
        <v>0</v>
      </c>
      <c r="AD198" s="59">
        <f t="shared" si="193"/>
        <v>0</v>
      </c>
      <c r="AE198" s="59">
        <f t="shared" si="194"/>
        <v>0</v>
      </c>
      <c r="AF198" s="59">
        <f t="shared" si="195"/>
        <v>0</v>
      </c>
      <c r="AG198" s="59">
        <f t="shared" si="196"/>
        <v>0</v>
      </c>
      <c r="AH198" s="59">
        <f t="shared" si="197"/>
        <v>0</v>
      </c>
      <c r="AI198" s="59">
        <f t="shared" si="198"/>
        <v>0</v>
      </c>
      <c r="AJ198" s="60">
        <f t="shared" si="199"/>
        <v>0</v>
      </c>
      <c r="AK198" s="60">
        <f t="shared" si="200"/>
        <v>0</v>
      </c>
      <c r="AL198" s="60">
        <f t="shared" si="201"/>
        <v>0</v>
      </c>
      <c r="AM198" s="60">
        <f t="shared" si="202"/>
        <v>0</v>
      </c>
      <c r="AN198" s="60">
        <f t="shared" si="203"/>
        <v>0</v>
      </c>
      <c r="AO198" s="60">
        <f t="shared" si="204"/>
        <v>0</v>
      </c>
      <c r="AP198" s="60">
        <f t="shared" si="205"/>
        <v>0</v>
      </c>
      <c r="AQ198" s="27" t="s">
        <v>272</v>
      </c>
      <c r="AR198" s="25" t="s">
        <v>23</v>
      </c>
      <c r="AS198" s="25" t="s">
        <v>44</v>
      </c>
      <c r="AT198" s="29" t="s">
        <v>25</v>
      </c>
      <c r="AU198" s="2"/>
      <c r="AV198" s="61">
        <f t="shared" si="206"/>
        <v>0</v>
      </c>
      <c r="AW198" s="61">
        <f t="shared" si="207"/>
        <v>0</v>
      </c>
      <c r="AX198" s="61">
        <f t="shared" si="208"/>
        <v>0</v>
      </c>
      <c r="AY198" s="62">
        <f t="shared" si="209"/>
        <v>0</v>
      </c>
      <c r="AZ198" s="61">
        <f t="shared" si="210"/>
        <v>0</v>
      </c>
    </row>
    <row r="199" spans="1:52" ht="60">
      <c r="A199" s="1">
        <v>196</v>
      </c>
      <c r="B199" s="28" t="s">
        <v>315</v>
      </c>
      <c r="C199" s="22" t="s">
        <v>316</v>
      </c>
      <c r="D199" s="30" t="s">
        <v>115</v>
      </c>
      <c r="E199" s="31"/>
      <c r="F199" s="25" t="s">
        <v>17</v>
      </c>
      <c r="G199" s="25"/>
      <c r="H199" s="25"/>
      <c r="I199" s="25"/>
      <c r="J199" s="26" t="s">
        <v>269</v>
      </c>
      <c r="K199" s="27" t="s">
        <v>270</v>
      </c>
      <c r="L199" s="27" t="s">
        <v>271</v>
      </c>
      <c r="M199" s="28" t="s">
        <v>98</v>
      </c>
      <c r="N199" s="28"/>
      <c r="O199" s="59">
        <f t="shared" ref="O199:U199" si="271">ROUND(N199*O$3,0)</f>
        <v>0</v>
      </c>
      <c r="P199" s="59">
        <f t="shared" si="271"/>
        <v>0</v>
      </c>
      <c r="Q199" s="59">
        <f t="shared" si="271"/>
        <v>0</v>
      </c>
      <c r="R199" s="59">
        <f t="shared" si="271"/>
        <v>0</v>
      </c>
      <c r="S199" s="59">
        <f t="shared" si="271"/>
        <v>0</v>
      </c>
      <c r="T199" s="59">
        <f t="shared" si="271"/>
        <v>0</v>
      </c>
      <c r="U199" s="59">
        <f t="shared" si="271"/>
        <v>0</v>
      </c>
      <c r="V199" s="60">
        <f t="shared" si="185"/>
        <v>0</v>
      </c>
      <c r="W199" s="60">
        <f t="shared" si="186"/>
        <v>0</v>
      </c>
      <c r="X199" s="60">
        <f t="shared" si="187"/>
        <v>0</v>
      </c>
      <c r="Y199" s="60">
        <f t="shared" si="188"/>
        <v>0</v>
      </c>
      <c r="Z199" s="60">
        <f t="shared" si="189"/>
        <v>0</v>
      </c>
      <c r="AA199" s="60">
        <f t="shared" si="190"/>
        <v>0</v>
      </c>
      <c r="AB199" s="60">
        <f t="shared" si="191"/>
        <v>0</v>
      </c>
      <c r="AC199" s="59">
        <f t="shared" si="192"/>
        <v>0</v>
      </c>
      <c r="AD199" s="59">
        <f t="shared" si="193"/>
        <v>0</v>
      </c>
      <c r="AE199" s="59">
        <f t="shared" si="194"/>
        <v>0</v>
      </c>
      <c r="AF199" s="59">
        <f t="shared" si="195"/>
        <v>0</v>
      </c>
      <c r="AG199" s="59">
        <f t="shared" si="196"/>
        <v>0</v>
      </c>
      <c r="AH199" s="59">
        <f t="shared" si="197"/>
        <v>0</v>
      </c>
      <c r="AI199" s="59">
        <f t="shared" si="198"/>
        <v>0</v>
      </c>
      <c r="AJ199" s="60">
        <f t="shared" si="199"/>
        <v>0</v>
      </c>
      <c r="AK199" s="60">
        <f t="shared" si="200"/>
        <v>0</v>
      </c>
      <c r="AL199" s="60">
        <f t="shared" si="201"/>
        <v>0</v>
      </c>
      <c r="AM199" s="60">
        <f t="shared" si="202"/>
        <v>0</v>
      </c>
      <c r="AN199" s="60">
        <f t="shared" si="203"/>
        <v>0</v>
      </c>
      <c r="AO199" s="60">
        <f t="shared" si="204"/>
        <v>0</v>
      </c>
      <c r="AP199" s="60">
        <f t="shared" si="205"/>
        <v>0</v>
      </c>
      <c r="AQ199" s="27" t="s">
        <v>272</v>
      </c>
      <c r="AR199" s="25"/>
      <c r="AS199" s="25"/>
      <c r="AT199" s="29"/>
      <c r="AU199" s="2"/>
      <c r="AV199" s="61">
        <f t="shared" si="206"/>
        <v>0</v>
      </c>
      <c r="AW199" s="61">
        <f t="shared" si="207"/>
        <v>0</v>
      </c>
      <c r="AX199" s="61">
        <f t="shared" si="208"/>
        <v>0</v>
      </c>
      <c r="AY199" s="62">
        <f t="shared" si="209"/>
        <v>0</v>
      </c>
      <c r="AZ199" s="61">
        <f t="shared" si="210"/>
        <v>0</v>
      </c>
    </row>
    <row r="200" spans="1:52" ht="60">
      <c r="A200" s="1">
        <v>220</v>
      </c>
      <c r="B200" s="28" t="s">
        <v>319</v>
      </c>
      <c r="C200" s="22" t="s">
        <v>320</v>
      </c>
      <c r="D200" s="30" t="s">
        <v>82</v>
      </c>
      <c r="E200" s="31"/>
      <c r="F200" s="25" t="s">
        <v>17</v>
      </c>
      <c r="G200" s="25"/>
      <c r="H200" s="25"/>
      <c r="I200" s="25"/>
      <c r="J200" s="26" t="s">
        <v>269</v>
      </c>
      <c r="K200" s="27" t="s">
        <v>270</v>
      </c>
      <c r="L200" s="27" t="s">
        <v>271</v>
      </c>
      <c r="M200" s="28" t="s">
        <v>98</v>
      </c>
      <c r="N200" s="28"/>
      <c r="O200" s="59">
        <f t="shared" ref="O200:U200" si="272">ROUND(N200*O$3,0)</f>
        <v>0</v>
      </c>
      <c r="P200" s="59">
        <f t="shared" si="272"/>
        <v>0</v>
      </c>
      <c r="Q200" s="59">
        <f t="shared" si="272"/>
        <v>0</v>
      </c>
      <c r="R200" s="59">
        <f t="shared" si="272"/>
        <v>0</v>
      </c>
      <c r="S200" s="59">
        <f t="shared" si="272"/>
        <v>0</v>
      </c>
      <c r="T200" s="59">
        <f t="shared" si="272"/>
        <v>0</v>
      </c>
      <c r="U200" s="59">
        <f t="shared" si="272"/>
        <v>0</v>
      </c>
      <c r="V200" s="60">
        <f t="shared" si="185"/>
        <v>0</v>
      </c>
      <c r="W200" s="60">
        <f t="shared" si="186"/>
        <v>0</v>
      </c>
      <c r="X200" s="60">
        <f t="shared" si="187"/>
        <v>0</v>
      </c>
      <c r="Y200" s="60">
        <f t="shared" si="188"/>
        <v>0</v>
      </c>
      <c r="Z200" s="60">
        <f t="shared" si="189"/>
        <v>0</v>
      </c>
      <c r="AA200" s="60">
        <f t="shared" si="190"/>
        <v>0</v>
      </c>
      <c r="AB200" s="60">
        <f t="shared" si="191"/>
        <v>0</v>
      </c>
      <c r="AC200" s="59">
        <f t="shared" si="192"/>
        <v>0</v>
      </c>
      <c r="AD200" s="59">
        <f t="shared" si="193"/>
        <v>0</v>
      </c>
      <c r="AE200" s="59">
        <f t="shared" si="194"/>
        <v>0</v>
      </c>
      <c r="AF200" s="59">
        <f t="shared" si="195"/>
        <v>0</v>
      </c>
      <c r="AG200" s="59">
        <f t="shared" si="196"/>
        <v>0</v>
      </c>
      <c r="AH200" s="59">
        <f t="shared" si="197"/>
        <v>0</v>
      </c>
      <c r="AI200" s="59">
        <f t="shared" si="198"/>
        <v>0</v>
      </c>
      <c r="AJ200" s="60">
        <f t="shared" si="199"/>
        <v>0</v>
      </c>
      <c r="AK200" s="60">
        <f t="shared" si="200"/>
        <v>0</v>
      </c>
      <c r="AL200" s="60">
        <f t="shared" si="201"/>
        <v>0</v>
      </c>
      <c r="AM200" s="60">
        <f t="shared" si="202"/>
        <v>0</v>
      </c>
      <c r="AN200" s="60">
        <f t="shared" si="203"/>
        <v>0</v>
      </c>
      <c r="AO200" s="60">
        <f t="shared" si="204"/>
        <v>0</v>
      </c>
      <c r="AP200" s="60">
        <f t="shared" si="205"/>
        <v>0</v>
      </c>
      <c r="AQ200" s="27" t="s">
        <v>272</v>
      </c>
      <c r="AR200" s="25" t="s">
        <v>23</v>
      </c>
      <c r="AS200" s="25" t="s">
        <v>69</v>
      </c>
      <c r="AT200" s="29" t="s">
        <v>25</v>
      </c>
      <c r="AU200" s="2"/>
      <c r="AV200" s="61">
        <f t="shared" si="206"/>
        <v>0</v>
      </c>
      <c r="AW200" s="61">
        <f t="shared" si="207"/>
        <v>0</v>
      </c>
      <c r="AX200" s="61">
        <f t="shared" si="208"/>
        <v>0</v>
      </c>
      <c r="AY200" s="62">
        <f t="shared" si="209"/>
        <v>0</v>
      </c>
      <c r="AZ200" s="61">
        <f t="shared" si="210"/>
        <v>0</v>
      </c>
    </row>
    <row r="201" spans="1:52" ht="60">
      <c r="A201" s="1">
        <v>294</v>
      </c>
      <c r="B201" s="28" t="s">
        <v>321</v>
      </c>
      <c r="C201" s="22" t="s">
        <v>322</v>
      </c>
      <c r="D201" s="30" t="s">
        <v>82</v>
      </c>
      <c r="E201" s="31"/>
      <c r="F201" s="25" t="s">
        <v>17</v>
      </c>
      <c r="G201" s="25"/>
      <c r="H201" s="25"/>
      <c r="I201" s="25"/>
      <c r="J201" s="26" t="s">
        <v>269</v>
      </c>
      <c r="K201" s="27" t="s">
        <v>270</v>
      </c>
      <c r="L201" s="27" t="s">
        <v>271</v>
      </c>
      <c r="M201" s="28" t="s">
        <v>98</v>
      </c>
      <c r="N201" s="28"/>
      <c r="O201" s="59">
        <f t="shared" ref="O201:U201" si="273">ROUND(N201*O$3,0)</f>
        <v>0</v>
      </c>
      <c r="P201" s="59">
        <f t="shared" si="273"/>
        <v>0</v>
      </c>
      <c r="Q201" s="59">
        <f t="shared" si="273"/>
        <v>0</v>
      </c>
      <c r="R201" s="59">
        <f t="shared" si="273"/>
        <v>0</v>
      </c>
      <c r="S201" s="59">
        <f t="shared" si="273"/>
        <v>0</v>
      </c>
      <c r="T201" s="59">
        <f t="shared" si="273"/>
        <v>0</v>
      </c>
      <c r="U201" s="59">
        <f t="shared" si="273"/>
        <v>0</v>
      </c>
      <c r="V201" s="60">
        <f t="shared" si="185"/>
        <v>0</v>
      </c>
      <c r="W201" s="60">
        <f t="shared" si="186"/>
        <v>0</v>
      </c>
      <c r="X201" s="60">
        <f t="shared" si="187"/>
        <v>0</v>
      </c>
      <c r="Y201" s="60">
        <f t="shared" si="188"/>
        <v>0</v>
      </c>
      <c r="Z201" s="60">
        <f t="shared" si="189"/>
        <v>0</v>
      </c>
      <c r="AA201" s="60">
        <f t="shared" si="190"/>
        <v>0</v>
      </c>
      <c r="AB201" s="60">
        <f t="shared" si="191"/>
        <v>0</v>
      </c>
      <c r="AC201" s="59">
        <f t="shared" si="192"/>
        <v>0</v>
      </c>
      <c r="AD201" s="59">
        <f t="shared" si="193"/>
        <v>0</v>
      </c>
      <c r="AE201" s="59">
        <f t="shared" si="194"/>
        <v>0</v>
      </c>
      <c r="AF201" s="59">
        <f t="shared" si="195"/>
        <v>0</v>
      </c>
      <c r="AG201" s="59">
        <f t="shared" si="196"/>
        <v>0</v>
      </c>
      <c r="AH201" s="59">
        <f t="shared" si="197"/>
        <v>0</v>
      </c>
      <c r="AI201" s="59">
        <f t="shared" si="198"/>
        <v>0</v>
      </c>
      <c r="AJ201" s="60">
        <f t="shared" si="199"/>
        <v>0</v>
      </c>
      <c r="AK201" s="60">
        <f t="shared" si="200"/>
        <v>0</v>
      </c>
      <c r="AL201" s="60">
        <f t="shared" si="201"/>
        <v>0</v>
      </c>
      <c r="AM201" s="60">
        <f t="shared" si="202"/>
        <v>0</v>
      </c>
      <c r="AN201" s="60">
        <f t="shared" si="203"/>
        <v>0</v>
      </c>
      <c r="AO201" s="60">
        <f t="shared" si="204"/>
        <v>0</v>
      </c>
      <c r="AP201" s="60">
        <f t="shared" si="205"/>
        <v>0</v>
      </c>
      <c r="AQ201" s="27" t="s">
        <v>272</v>
      </c>
      <c r="AR201" s="25"/>
      <c r="AS201" s="25"/>
      <c r="AT201" s="29"/>
      <c r="AU201" s="2"/>
      <c r="AV201" s="61">
        <f t="shared" si="206"/>
        <v>0</v>
      </c>
      <c r="AW201" s="61">
        <f t="shared" si="207"/>
        <v>0</v>
      </c>
      <c r="AX201" s="61">
        <f t="shared" si="208"/>
        <v>0</v>
      </c>
      <c r="AY201" s="62">
        <f t="shared" si="209"/>
        <v>0</v>
      </c>
      <c r="AZ201" s="61">
        <f t="shared" si="210"/>
        <v>0</v>
      </c>
    </row>
    <row r="202" spans="1:52" ht="60">
      <c r="A202" s="1">
        <v>300</v>
      </c>
      <c r="B202" s="28" t="s">
        <v>325</v>
      </c>
      <c r="C202" s="22" t="s">
        <v>326</v>
      </c>
      <c r="D202" s="30" t="s">
        <v>82</v>
      </c>
      <c r="E202" s="31"/>
      <c r="F202" s="25" t="s">
        <v>17</v>
      </c>
      <c r="G202" s="25"/>
      <c r="H202" s="25"/>
      <c r="I202" s="25"/>
      <c r="J202" s="26" t="s">
        <v>269</v>
      </c>
      <c r="K202" s="27" t="s">
        <v>270</v>
      </c>
      <c r="L202" s="27" t="s">
        <v>271</v>
      </c>
      <c r="M202" s="43" t="s">
        <v>98</v>
      </c>
      <c r="N202" s="43"/>
      <c r="O202" s="59">
        <f t="shared" ref="O202:U202" si="274">ROUND(N202*O$3,0)</f>
        <v>0</v>
      </c>
      <c r="P202" s="59">
        <f t="shared" si="274"/>
        <v>0</v>
      </c>
      <c r="Q202" s="59">
        <f t="shared" si="274"/>
        <v>0</v>
      </c>
      <c r="R202" s="59">
        <f t="shared" si="274"/>
        <v>0</v>
      </c>
      <c r="S202" s="59">
        <f t="shared" si="274"/>
        <v>0</v>
      </c>
      <c r="T202" s="59">
        <f t="shared" si="274"/>
        <v>0</v>
      </c>
      <c r="U202" s="59">
        <f t="shared" si="274"/>
        <v>0</v>
      </c>
      <c r="V202" s="60">
        <f t="shared" ref="V202:V265" si="275">IF($G202=1,O202,0)</f>
        <v>0</v>
      </c>
      <c r="W202" s="60">
        <f t="shared" ref="W202:W265" si="276">IF($G202=1,P202,0)</f>
        <v>0</v>
      </c>
      <c r="X202" s="60">
        <f t="shared" ref="X202:X265" si="277">IF($G202=1,Q202,0)</f>
        <v>0</v>
      </c>
      <c r="Y202" s="60">
        <f t="shared" ref="Y202:Y265" si="278">IF($G202=1,R202,0)</f>
        <v>0</v>
      </c>
      <c r="Z202" s="60">
        <f t="shared" ref="Z202:Z265" si="279">IF($G202=1,S202,0)</f>
        <v>0</v>
      </c>
      <c r="AA202" s="60">
        <f t="shared" ref="AA202:AA265" si="280">IF($G202=1,T202,0)</f>
        <v>0</v>
      </c>
      <c r="AB202" s="60">
        <f t="shared" ref="AB202:AB265" si="281">IF($G202=1,U202,0)</f>
        <v>0</v>
      </c>
      <c r="AC202" s="59">
        <f t="shared" ref="AC202:AC265" si="282">IF($H202=1,O202,0)</f>
        <v>0</v>
      </c>
      <c r="AD202" s="59">
        <f t="shared" ref="AD202:AD265" si="283">IF($H202=1,P202,0)</f>
        <v>0</v>
      </c>
      <c r="AE202" s="59">
        <f t="shared" ref="AE202:AE265" si="284">IF($H202=1,Q202,0)</f>
        <v>0</v>
      </c>
      <c r="AF202" s="59">
        <f t="shared" ref="AF202:AF265" si="285">IF($H202=1,R202,0)</f>
        <v>0</v>
      </c>
      <c r="AG202" s="59">
        <f t="shared" ref="AG202:AG265" si="286">IF($H202=1,S202,0)</f>
        <v>0</v>
      </c>
      <c r="AH202" s="59">
        <f t="shared" ref="AH202:AH265" si="287">IF($H202=1,T202,0)</f>
        <v>0</v>
      </c>
      <c r="AI202" s="59">
        <f t="shared" ref="AI202:AI265" si="288">IF($H202=1,U202,0)</f>
        <v>0</v>
      </c>
      <c r="AJ202" s="60">
        <f t="shared" ref="AJ202:AJ265" si="289">IF($I202=1,O202,0)</f>
        <v>0</v>
      </c>
      <c r="AK202" s="60">
        <f t="shared" ref="AK202:AK265" si="290">IF($I202=1,P202,0)</f>
        <v>0</v>
      </c>
      <c r="AL202" s="60">
        <f t="shared" ref="AL202:AL265" si="291">IF($I202=1,Q202,0)</f>
        <v>0</v>
      </c>
      <c r="AM202" s="60">
        <f t="shared" ref="AM202:AM265" si="292">IF($I202=1,R202,0)</f>
        <v>0</v>
      </c>
      <c r="AN202" s="60">
        <f t="shared" ref="AN202:AN265" si="293">IF($I202=1,S202,0)</f>
        <v>0</v>
      </c>
      <c r="AO202" s="60">
        <f t="shared" ref="AO202:AO265" si="294">IF($I202=1,T202,0)</f>
        <v>0</v>
      </c>
      <c r="AP202" s="60">
        <f t="shared" ref="AP202:AP265" si="295">IF($I202=1,U202,0)</f>
        <v>0</v>
      </c>
      <c r="AQ202" s="27" t="s">
        <v>272</v>
      </c>
      <c r="AR202" s="25" t="s">
        <v>23</v>
      </c>
      <c r="AS202" s="25" t="s">
        <v>25</v>
      </c>
      <c r="AT202" s="29" t="s">
        <v>25</v>
      </c>
      <c r="AU202" s="2"/>
      <c r="AV202" s="61">
        <f t="shared" ref="AV202:AV265" si="296">IF($G202=1,$AU202,0)</f>
        <v>0</v>
      </c>
      <c r="AW202" s="61">
        <f t="shared" ref="AW202:AW265" si="297">IF($H202=1,$AU202,0)</f>
        <v>0</v>
      </c>
      <c r="AX202" s="61">
        <f t="shared" ref="AX202:AX265" si="298">IF($I202=1,$AU202,0)</f>
        <v>0</v>
      </c>
      <c r="AY202" s="62">
        <f t="shared" ref="AY202:AY265" si="299">IF(OR(G202=1,H202=1,I202=1),AU202-AV202-AW202-AX202,0)</f>
        <v>0</v>
      </c>
      <c r="AZ202" s="61">
        <f t="shared" ref="AZ202:AZ265" si="300">IF(OR(G202=1,H202=1,I202=1),AV202+AW202+AX202,0)</f>
        <v>0</v>
      </c>
    </row>
    <row r="203" spans="1:52" ht="60">
      <c r="A203" s="1">
        <v>301</v>
      </c>
      <c r="B203" s="28" t="s">
        <v>327</v>
      </c>
      <c r="C203" s="22" t="s">
        <v>328</v>
      </c>
      <c r="D203" s="30" t="s">
        <v>82</v>
      </c>
      <c r="E203" s="31"/>
      <c r="F203" s="25" t="s">
        <v>17</v>
      </c>
      <c r="G203" s="25"/>
      <c r="H203" s="25"/>
      <c r="I203" s="25"/>
      <c r="J203" s="26" t="s">
        <v>269</v>
      </c>
      <c r="K203" s="27" t="s">
        <v>270</v>
      </c>
      <c r="L203" s="27" t="s">
        <v>271</v>
      </c>
      <c r="M203" s="28" t="s">
        <v>98</v>
      </c>
      <c r="N203" s="28"/>
      <c r="O203" s="59">
        <f t="shared" ref="O203:U203" si="301">ROUND(N203*O$3,0)</f>
        <v>0</v>
      </c>
      <c r="P203" s="59">
        <f t="shared" si="301"/>
        <v>0</v>
      </c>
      <c r="Q203" s="59">
        <f t="shared" si="301"/>
        <v>0</v>
      </c>
      <c r="R203" s="59">
        <f t="shared" si="301"/>
        <v>0</v>
      </c>
      <c r="S203" s="59">
        <f t="shared" si="301"/>
        <v>0</v>
      </c>
      <c r="T203" s="59">
        <f t="shared" si="301"/>
        <v>0</v>
      </c>
      <c r="U203" s="59">
        <f t="shared" si="301"/>
        <v>0</v>
      </c>
      <c r="V203" s="60">
        <f t="shared" si="275"/>
        <v>0</v>
      </c>
      <c r="W203" s="60">
        <f t="shared" si="276"/>
        <v>0</v>
      </c>
      <c r="X203" s="60">
        <f t="shared" si="277"/>
        <v>0</v>
      </c>
      <c r="Y203" s="60">
        <f t="shared" si="278"/>
        <v>0</v>
      </c>
      <c r="Z203" s="60">
        <f t="shared" si="279"/>
        <v>0</v>
      </c>
      <c r="AA203" s="60">
        <f t="shared" si="280"/>
        <v>0</v>
      </c>
      <c r="AB203" s="60">
        <f t="shared" si="281"/>
        <v>0</v>
      </c>
      <c r="AC203" s="59">
        <f t="shared" si="282"/>
        <v>0</v>
      </c>
      <c r="AD203" s="59">
        <f t="shared" si="283"/>
        <v>0</v>
      </c>
      <c r="AE203" s="59">
        <f t="shared" si="284"/>
        <v>0</v>
      </c>
      <c r="AF203" s="59">
        <f t="shared" si="285"/>
        <v>0</v>
      </c>
      <c r="AG203" s="59">
        <f t="shared" si="286"/>
        <v>0</v>
      </c>
      <c r="AH203" s="59">
        <f t="shared" si="287"/>
        <v>0</v>
      </c>
      <c r="AI203" s="59">
        <f t="shared" si="288"/>
        <v>0</v>
      </c>
      <c r="AJ203" s="60">
        <f t="shared" si="289"/>
        <v>0</v>
      </c>
      <c r="AK203" s="60">
        <f t="shared" si="290"/>
        <v>0</v>
      </c>
      <c r="AL203" s="60">
        <f t="shared" si="291"/>
        <v>0</v>
      </c>
      <c r="AM203" s="60">
        <f t="shared" si="292"/>
        <v>0</v>
      </c>
      <c r="AN203" s="60">
        <f t="shared" si="293"/>
        <v>0</v>
      </c>
      <c r="AO203" s="60">
        <f t="shared" si="294"/>
        <v>0</v>
      </c>
      <c r="AP203" s="60">
        <f t="shared" si="295"/>
        <v>0</v>
      </c>
      <c r="AQ203" s="27" t="s">
        <v>272</v>
      </c>
      <c r="AR203" s="25" t="s">
        <v>23</v>
      </c>
      <c r="AS203" s="25" t="s">
        <v>318</v>
      </c>
      <c r="AT203" s="29" t="s">
        <v>25</v>
      </c>
      <c r="AU203" s="2"/>
      <c r="AV203" s="61">
        <f t="shared" si="296"/>
        <v>0</v>
      </c>
      <c r="AW203" s="61">
        <f t="shared" si="297"/>
        <v>0</v>
      </c>
      <c r="AX203" s="61">
        <f t="shared" si="298"/>
        <v>0</v>
      </c>
      <c r="AY203" s="62">
        <f t="shared" si="299"/>
        <v>0</v>
      </c>
      <c r="AZ203" s="61">
        <f t="shared" si="300"/>
        <v>0</v>
      </c>
    </row>
    <row r="204" spans="1:52" ht="60">
      <c r="A204" s="1">
        <v>302</v>
      </c>
      <c r="B204" s="28" t="s">
        <v>329</v>
      </c>
      <c r="C204" s="22" t="s">
        <v>330</v>
      </c>
      <c r="D204" s="30" t="s">
        <v>331</v>
      </c>
      <c r="E204" s="31"/>
      <c r="F204" s="25" t="s">
        <v>17</v>
      </c>
      <c r="G204" s="25"/>
      <c r="H204" s="25"/>
      <c r="I204" s="25"/>
      <c r="J204" s="26" t="s">
        <v>269</v>
      </c>
      <c r="K204" s="27" t="s">
        <v>270</v>
      </c>
      <c r="L204" s="27" t="s">
        <v>271</v>
      </c>
      <c r="M204" s="28" t="s">
        <v>98</v>
      </c>
      <c r="N204" s="28"/>
      <c r="O204" s="59">
        <f t="shared" ref="O204:U204" si="302">ROUND(N204*O$3,0)</f>
        <v>0</v>
      </c>
      <c r="P204" s="59">
        <f t="shared" si="302"/>
        <v>0</v>
      </c>
      <c r="Q204" s="59">
        <f t="shared" si="302"/>
        <v>0</v>
      </c>
      <c r="R204" s="59">
        <f t="shared" si="302"/>
        <v>0</v>
      </c>
      <c r="S204" s="59">
        <f t="shared" si="302"/>
        <v>0</v>
      </c>
      <c r="T204" s="59">
        <f t="shared" si="302"/>
        <v>0</v>
      </c>
      <c r="U204" s="59">
        <f t="shared" si="302"/>
        <v>0</v>
      </c>
      <c r="V204" s="60">
        <f t="shared" si="275"/>
        <v>0</v>
      </c>
      <c r="W204" s="60">
        <f t="shared" si="276"/>
        <v>0</v>
      </c>
      <c r="X204" s="60">
        <f t="shared" si="277"/>
        <v>0</v>
      </c>
      <c r="Y204" s="60">
        <f t="shared" si="278"/>
        <v>0</v>
      </c>
      <c r="Z204" s="60">
        <f t="shared" si="279"/>
        <v>0</v>
      </c>
      <c r="AA204" s="60">
        <f t="shared" si="280"/>
        <v>0</v>
      </c>
      <c r="AB204" s="60">
        <f t="shared" si="281"/>
        <v>0</v>
      </c>
      <c r="AC204" s="59">
        <f t="shared" si="282"/>
        <v>0</v>
      </c>
      <c r="AD204" s="59">
        <f t="shared" si="283"/>
        <v>0</v>
      </c>
      <c r="AE204" s="59">
        <f t="shared" si="284"/>
        <v>0</v>
      </c>
      <c r="AF204" s="59">
        <f t="shared" si="285"/>
        <v>0</v>
      </c>
      <c r="AG204" s="59">
        <f t="shared" si="286"/>
        <v>0</v>
      </c>
      <c r="AH204" s="59">
        <f t="shared" si="287"/>
        <v>0</v>
      </c>
      <c r="AI204" s="59">
        <f t="shared" si="288"/>
        <v>0</v>
      </c>
      <c r="AJ204" s="60">
        <f t="shared" si="289"/>
        <v>0</v>
      </c>
      <c r="AK204" s="60">
        <f t="shared" si="290"/>
        <v>0</v>
      </c>
      <c r="AL204" s="60">
        <f t="shared" si="291"/>
        <v>0</v>
      </c>
      <c r="AM204" s="60">
        <f t="shared" si="292"/>
        <v>0</v>
      </c>
      <c r="AN204" s="60">
        <f t="shared" si="293"/>
        <v>0</v>
      </c>
      <c r="AO204" s="60">
        <f t="shared" si="294"/>
        <v>0</v>
      </c>
      <c r="AP204" s="60">
        <f t="shared" si="295"/>
        <v>0</v>
      </c>
      <c r="AQ204" s="27" t="s">
        <v>272</v>
      </c>
      <c r="AR204" s="25"/>
      <c r="AS204" s="25"/>
      <c r="AT204" s="29"/>
      <c r="AU204" s="2"/>
      <c r="AV204" s="61">
        <f t="shared" si="296"/>
        <v>0</v>
      </c>
      <c r="AW204" s="61">
        <f t="shared" si="297"/>
        <v>0</v>
      </c>
      <c r="AX204" s="61">
        <f t="shared" si="298"/>
        <v>0</v>
      </c>
      <c r="AY204" s="62">
        <f t="shared" si="299"/>
        <v>0</v>
      </c>
      <c r="AZ204" s="61">
        <f t="shared" si="300"/>
        <v>0</v>
      </c>
    </row>
    <row r="205" spans="1:52" ht="60">
      <c r="A205" s="1">
        <v>308</v>
      </c>
      <c r="B205" s="28" t="s">
        <v>333</v>
      </c>
      <c r="C205" s="22" t="s">
        <v>334</v>
      </c>
      <c r="D205" s="30" t="s">
        <v>82</v>
      </c>
      <c r="E205" s="31"/>
      <c r="F205" s="25" t="s">
        <v>17</v>
      </c>
      <c r="G205" s="25"/>
      <c r="H205" s="25"/>
      <c r="I205" s="25"/>
      <c r="J205" s="26" t="s">
        <v>269</v>
      </c>
      <c r="K205" s="27" t="s">
        <v>270</v>
      </c>
      <c r="L205" s="27" t="s">
        <v>271</v>
      </c>
      <c r="M205" s="28" t="s">
        <v>98</v>
      </c>
      <c r="N205" s="28"/>
      <c r="O205" s="59">
        <f t="shared" ref="O205:U205" si="303">ROUND(N205*O$3,0)</f>
        <v>0</v>
      </c>
      <c r="P205" s="59">
        <f t="shared" si="303"/>
        <v>0</v>
      </c>
      <c r="Q205" s="59">
        <f t="shared" si="303"/>
        <v>0</v>
      </c>
      <c r="R205" s="59">
        <f t="shared" si="303"/>
        <v>0</v>
      </c>
      <c r="S205" s="59">
        <f t="shared" si="303"/>
        <v>0</v>
      </c>
      <c r="T205" s="59">
        <f t="shared" si="303"/>
        <v>0</v>
      </c>
      <c r="U205" s="59">
        <f t="shared" si="303"/>
        <v>0</v>
      </c>
      <c r="V205" s="60">
        <f t="shared" si="275"/>
        <v>0</v>
      </c>
      <c r="W205" s="60">
        <f t="shared" si="276"/>
        <v>0</v>
      </c>
      <c r="X205" s="60">
        <f t="shared" si="277"/>
        <v>0</v>
      </c>
      <c r="Y205" s="60">
        <f t="shared" si="278"/>
        <v>0</v>
      </c>
      <c r="Z205" s="60">
        <f t="shared" si="279"/>
        <v>0</v>
      </c>
      <c r="AA205" s="60">
        <f t="shared" si="280"/>
        <v>0</v>
      </c>
      <c r="AB205" s="60">
        <f t="shared" si="281"/>
        <v>0</v>
      </c>
      <c r="AC205" s="59">
        <f t="shared" si="282"/>
        <v>0</v>
      </c>
      <c r="AD205" s="59">
        <f t="shared" si="283"/>
        <v>0</v>
      </c>
      <c r="AE205" s="59">
        <f t="shared" si="284"/>
        <v>0</v>
      </c>
      <c r="AF205" s="59">
        <f t="shared" si="285"/>
        <v>0</v>
      </c>
      <c r="AG205" s="59">
        <f t="shared" si="286"/>
        <v>0</v>
      </c>
      <c r="AH205" s="59">
        <f t="shared" si="287"/>
        <v>0</v>
      </c>
      <c r="AI205" s="59">
        <f t="shared" si="288"/>
        <v>0</v>
      </c>
      <c r="AJ205" s="60">
        <f t="shared" si="289"/>
        <v>0</v>
      </c>
      <c r="AK205" s="60">
        <f t="shared" si="290"/>
        <v>0</v>
      </c>
      <c r="AL205" s="60">
        <f t="shared" si="291"/>
        <v>0</v>
      </c>
      <c r="AM205" s="60">
        <f t="shared" si="292"/>
        <v>0</v>
      </c>
      <c r="AN205" s="60">
        <f t="shared" si="293"/>
        <v>0</v>
      </c>
      <c r="AO205" s="60">
        <f t="shared" si="294"/>
        <v>0</v>
      </c>
      <c r="AP205" s="60">
        <f t="shared" si="295"/>
        <v>0</v>
      </c>
      <c r="AQ205" s="27" t="s">
        <v>272</v>
      </c>
      <c r="AR205" s="25" t="s">
        <v>23</v>
      </c>
      <c r="AS205" s="25" t="s">
        <v>318</v>
      </c>
      <c r="AT205" s="29" t="s">
        <v>25</v>
      </c>
      <c r="AU205" s="2"/>
      <c r="AV205" s="61">
        <f t="shared" si="296"/>
        <v>0</v>
      </c>
      <c r="AW205" s="61">
        <f t="shared" si="297"/>
        <v>0</v>
      </c>
      <c r="AX205" s="61">
        <f t="shared" si="298"/>
        <v>0</v>
      </c>
      <c r="AY205" s="62">
        <f t="shared" si="299"/>
        <v>0</v>
      </c>
      <c r="AZ205" s="61">
        <f t="shared" si="300"/>
        <v>0</v>
      </c>
    </row>
    <row r="206" spans="1:52" ht="60">
      <c r="A206" s="1">
        <v>309</v>
      </c>
      <c r="B206" s="28" t="s">
        <v>335</v>
      </c>
      <c r="C206" s="22" t="s">
        <v>336</v>
      </c>
      <c r="D206" s="30" t="s">
        <v>82</v>
      </c>
      <c r="E206" s="31"/>
      <c r="F206" s="25" t="s">
        <v>17</v>
      </c>
      <c r="G206" s="25"/>
      <c r="H206" s="25"/>
      <c r="I206" s="25"/>
      <c r="J206" s="26" t="s">
        <v>269</v>
      </c>
      <c r="K206" s="27" t="s">
        <v>270</v>
      </c>
      <c r="L206" s="27" t="s">
        <v>271</v>
      </c>
      <c r="M206" s="28" t="s">
        <v>98</v>
      </c>
      <c r="N206" s="28"/>
      <c r="O206" s="59">
        <f t="shared" ref="O206:U206" si="304">ROUND(N206*O$3,0)</f>
        <v>0</v>
      </c>
      <c r="P206" s="59">
        <f t="shared" si="304"/>
        <v>0</v>
      </c>
      <c r="Q206" s="59">
        <f t="shared" si="304"/>
        <v>0</v>
      </c>
      <c r="R206" s="59">
        <f t="shared" si="304"/>
        <v>0</v>
      </c>
      <c r="S206" s="59">
        <f t="shared" si="304"/>
        <v>0</v>
      </c>
      <c r="T206" s="59">
        <f t="shared" si="304"/>
        <v>0</v>
      </c>
      <c r="U206" s="59">
        <f t="shared" si="304"/>
        <v>0</v>
      </c>
      <c r="V206" s="60">
        <f t="shared" si="275"/>
        <v>0</v>
      </c>
      <c r="W206" s="60">
        <f t="shared" si="276"/>
        <v>0</v>
      </c>
      <c r="X206" s="60">
        <f t="shared" si="277"/>
        <v>0</v>
      </c>
      <c r="Y206" s="60">
        <f t="shared" si="278"/>
        <v>0</v>
      </c>
      <c r="Z206" s="60">
        <f t="shared" si="279"/>
        <v>0</v>
      </c>
      <c r="AA206" s="60">
        <f t="shared" si="280"/>
        <v>0</v>
      </c>
      <c r="AB206" s="60">
        <f t="shared" si="281"/>
        <v>0</v>
      </c>
      <c r="AC206" s="59">
        <f t="shared" si="282"/>
        <v>0</v>
      </c>
      <c r="AD206" s="59">
        <f t="shared" si="283"/>
        <v>0</v>
      </c>
      <c r="AE206" s="59">
        <f t="shared" si="284"/>
        <v>0</v>
      </c>
      <c r="AF206" s="59">
        <f t="shared" si="285"/>
        <v>0</v>
      </c>
      <c r="AG206" s="59">
        <f t="shared" si="286"/>
        <v>0</v>
      </c>
      <c r="AH206" s="59">
        <f t="shared" si="287"/>
        <v>0</v>
      </c>
      <c r="AI206" s="59">
        <f t="shared" si="288"/>
        <v>0</v>
      </c>
      <c r="AJ206" s="60">
        <f t="shared" si="289"/>
        <v>0</v>
      </c>
      <c r="AK206" s="60">
        <f t="shared" si="290"/>
        <v>0</v>
      </c>
      <c r="AL206" s="60">
        <f t="shared" si="291"/>
        <v>0</v>
      </c>
      <c r="AM206" s="60">
        <f t="shared" si="292"/>
        <v>0</v>
      </c>
      <c r="AN206" s="60">
        <f t="shared" si="293"/>
        <v>0</v>
      </c>
      <c r="AO206" s="60">
        <f t="shared" si="294"/>
        <v>0</v>
      </c>
      <c r="AP206" s="60">
        <f t="shared" si="295"/>
        <v>0</v>
      </c>
      <c r="AQ206" s="27" t="s">
        <v>272</v>
      </c>
      <c r="AR206" s="25"/>
      <c r="AS206" s="25"/>
      <c r="AT206" s="29"/>
      <c r="AU206" s="2"/>
      <c r="AV206" s="61">
        <f t="shared" si="296"/>
        <v>0</v>
      </c>
      <c r="AW206" s="61">
        <f t="shared" si="297"/>
        <v>0</v>
      </c>
      <c r="AX206" s="61">
        <f t="shared" si="298"/>
        <v>0</v>
      </c>
      <c r="AY206" s="62">
        <f t="shared" si="299"/>
        <v>0</v>
      </c>
      <c r="AZ206" s="61">
        <f t="shared" si="300"/>
        <v>0</v>
      </c>
    </row>
    <row r="207" spans="1:52" ht="60">
      <c r="A207" s="1">
        <v>312</v>
      </c>
      <c r="B207" s="28" t="s">
        <v>339</v>
      </c>
      <c r="C207" s="22" t="s">
        <v>340</v>
      </c>
      <c r="D207" s="30" t="s">
        <v>82</v>
      </c>
      <c r="E207" s="31"/>
      <c r="F207" s="25" t="s">
        <v>17</v>
      </c>
      <c r="G207" s="25"/>
      <c r="H207" s="25"/>
      <c r="I207" s="25"/>
      <c r="J207" s="26" t="s">
        <v>269</v>
      </c>
      <c r="K207" s="27" t="s">
        <v>270</v>
      </c>
      <c r="L207" s="27" t="s">
        <v>271</v>
      </c>
      <c r="M207" s="28" t="s">
        <v>98</v>
      </c>
      <c r="N207" s="28"/>
      <c r="O207" s="59">
        <f t="shared" ref="O207:U207" si="305">ROUND(N207*O$3,0)</f>
        <v>0</v>
      </c>
      <c r="P207" s="59">
        <f t="shared" si="305"/>
        <v>0</v>
      </c>
      <c r="Q207" s="59">
        <f t="shared" si="305"/>
        <v>0</v>
      </c>
      <c r="R207" s="59">
        <f t="shared" si="305"/>
        <v>0</v>
      </c>
      <c r="S207" s="59">
        <f t="shared" si="305"/>
        <v>0</v>
      </c>
      <c r="T207" s="59">
        <f t="shared" si="305"/>
        <v>0</v>
      </c>
      <c r="U207" s="59">
        <f t="shared" si="305"/>
        <v>0</v>
      </c>
      <c r="V207" s="60">
        <f t="shared" si="275"/>
        <v>0</v>
      </c>
      <c r="W207" s="60">
        <f t="shared" si="276"/>
        <v>0</v>
      </c>
      <c r="X207" s="60">
        <f t="shared" si="277"/>
        <v>0</v>
      </c>
      <c r="Y207" s="60">
        <f t="shared" si="278"/>
        <v>0</v>
      </c>
      <c r="Z207" s="60">
        <f t="shared" si="279"/>
        <v>0</v>
      </c>
      <c r="AA207" s="60">
        <f t="shared" si="280"/>
        <v>0</v>
      </c>
      <c r="AB207" s="60">
        <f t="shared" si="281"/>
        <v>0</v>
      </c>
      <c r="AC207" s="59">
        <f t="shared" si="282"/>
        <v>0</v>
      </c>
      <c r="AD207" s="59">
        <f t="shared" si="283"/>
        <v>0</v>
      </c>
      <c r="AE207" s="59">
        <f t="shared" si="284"/>
        <v>0</v>
      </c>
      <c r="AF207" s="59">
        <f t="shared" si="285"/>
        <v>0</v>
      </c>
      <c r="AG207" s="59">
        <f t="shared" si="286"/>
        <v>0</v>
      </c>
      <c r="AH207" s="59">
        <f t="shared" si="287"/>
        <v>0</v>
      </c>
      <c r="AI207" s="59">
        <f t="shared" si="288"/>
        <v>0</v>
      </c>
      <c r="AJ207" s="60">
        <f t="shared" si="289"/>
        <v>0</v>
      </c>
      <c r="AK207" s="60">
        <f t="shared" si="290"/>
        <v>0</v>
      </c>
      <c r="AL207" s="60">
        <f t="shared" si="291"/>
        <v>0</v>
      </c>
      <c r="AM207" s="60">
        <f t="shared" si="292"/>
        <v>0</v>
      </c>
      <c r="AN207" s="60">
        <f t="shared" si="293"/>
        <v>0</v>
      </c>
      <c r="AO207" s="60">
        <f t="shared" si="294"/>
        <v>0</v>
      </c>
      <c r="AP207" s="60">
        <f t="shared" si="295"/>
        <v>0</v>
      </c>
      <c r="AQ207" s="27" t="s">
        <v>272</v>
      </c>
      <c r="AR207" s="25"/>
      <c r="AS207" s="25"/>
      <c r="AT207" s="29"/>
      <c r="AU207" s="2"/>
      <c r="AV207" s="61">
        <f t="shared" si="296"/>
        <v>0</v>
      </c>
      <c r="AW207" s="61">
        <f t="shared" si="297"/>
        <v>0</v>
      </c>
      <c r="AX207" s="61">
        <f t="shared" si="298"/>
        <v>0</v>
      </c>
      <c r="AY207" s="62">
        <f t="shared" si="299"/>
        <v>0</v>
      </c>
      <c r="AZ207" s="61">
        <f t="shared" si="300"/>
        <v>0</v>
      </c>
    </row>
    <row r="208" spans="1:52" ht="60">
      <c r="A208" s="1">
        <v>315</v>
      </c>
      <c r="B208" s="28" t="s">
        <v>341</v>
      </c>
      <c r="C208" s="22" t="s">
        <v>342</v>
      </c>
      <c r="D208" s="30" t="s">
        <v>82</v>
      </c>
      <c r="E208" s="31"/>
      <c r="F208" s="25" t="s">
        <v>17</v>
      </c>
      <c r="G208" s="25"/>
      <c r="H208" s="25"/>
      <c r="I208" s="25"/>
      <c r="J208" s="26" t="s">
        <v>269</v>
      </c>
      <c r="K208" s="27" t="s">
        <v>270</v>
      </c>
      <c r="L208" s="27" t="s">
        <v>271</v>
      </c>
      <c r="M208" s="28" t="s">
        <v>98</v>
      </c>
      <c r="N208" s="28"/>
      <c r="O208" s="59">
        <f t="shared" ref="O208:U208" si="306">ROUND(N208*O$3,0)</f>
        <v>0</v>
      </c>
      <c r="P208" s="59">
        <f t="shared" si="306"/>
        <v>0</v>
      </c>
      <c r="Q208" s="59">
        <f t="shared" si="306"/>
        <v>0</v>
      </c>
      <c r="R208" s="59">
        <f t="shared" si="306"/>
        <v>0</v>
      </c>
      <c r="S208" s="59">
        <f t="shared" si="306"/>
        <v>0</v>
      </c>
      <c r="T208" s="59">
        <f t="shared" si="306"/>
        <v>0</v>
      </c>
      <c r="U208" s="59">
        <f t="shared" si="306"/>
        <v>0</v>
      </c>
      <c r="V208" s="60">
        <f t="shared" si="275"/>
        <v>0</v>
      </c>
      <c r="W208" s="60">
        <f t="shared" si="276"/>
        <v>0</v>
      </c>
      <c r="X208" s="60">
        <f t="shared" si="277"/>
        <v>0</v>
      </c>
      <c r="Y208" s="60">
        <f t="shared" si="278"/>
        <v>0</v>
      </c>
      <c r="Z208" s="60">
        <f t="shared" si="279"/>
        <v>0</v>
      </c>
      <c r="AA208" s="60">
        <f t="shared" si="280"/>
        <v>0</v>
      </c>
      <c r="AB208" s="60">
        <f t="shared" si="281"/>
        <v>0</v>
      </c>
      <c r="AC208" s="59">
        <f t="shared" si="282"/>
        <v>0</v>
      </c>
      <c r="AD208" s="59">
        <f t="shared" si="283"/>
        <v>0</v>
      </c>
      <c r="AE208" s="59">
        <f t="shared" si="284"/>
        <v>0</v>
      </c>
      <c r="AF208" s="59">
        <f t="shared" si="285"/>
        <v>0</v>
      </c>
      <c r="AG208" s="59">
        <f t="shared" si="286"/>
        <v>0</v>
      </c>
      <c r="AH208" s="59">
        <f t="shared" si="287"/>
        <v>0</v>
      </c>
      <c r="AI208" s="59">
        <f t="shared" si="288"/>
        <v>0</v>
      </c>
      <c r="AJ208" s="60">
        <f t="shared" si="289"/>
        <v>0</v>
      </c>
      <c r="AK208" s="60">
        <f t="shared" si="290"/>
        <v>0</v>
      </c>
      <c r="AL208" s="60">
        <f t="shared" si="291"/>
        <v>0</v>
      </c>
      <c r="AM208" s="60">
        <f t="shared" si="292"/>
        <v>0</v>
      </c>
      <c r="AN208" s="60">
        <f t="shared" si="293"/>
        <v>0</v>
      </c>
      <c r="AO208" s="60">
        <f t="shared" si="294"/>
        <v>0</v>
      </c>
      <c r="AP208" s="60">
        <f t="shared" si="295"/>
        <v>0</v>
      </c>
      <c r="AQ208" s="27" t="s">
        <v>272</v>
      </c>
      <c r="AR208" s="25" t="s">
        <v>23</v>
      </c>
      <c r="AS208" s="25" t="s">
        <v>156</v>
      </c>
      <c r="AT208" s="29" t="s">
        <v>25</v>
      </c>
      <c r="AU208" s="2"/>
      <c r="AV208" s="61">
        <f t="shared" si="296"/>
        <v>0</v>
      </c>
      <c r="AW208" s="61">
        <f t="shared" si="297"/>
        <v>0</v>
      </c>
      <c r="AX208" s="61">
        <f t="shared" si="298"/>
        <v>0</v>
      </c>
      <c r="AY208" s="62">
        <f t="shared" si="299"/>
        <v>0</v>
      </c>
      <c r="AZ208" s="61">
        <f t="shared" si="300"/>
        <v>0</v>
      </c>
    </row>
    <row r="209" spans="1:52" ht="60">
      <c r="A209" s="1">
        <v>316</v>
      </c>
      <c r="B209" s="28" t="s">
        <v>343</v>
      </c>
      <c r="C209" s="22" t="s">
        <v>344</v>
      </c>
      <c r="D209" s="30" t="s">
        <v>82</v>
      </c>
      <c r="E209" s="31"/>
      <c r="F209" s="25" t="s">
        <v>17</v>
      </c>
      <c r="G209" s="25"/>
      <c r="H209" s="25"/>
      <c r="I209" s="25"/>
      <c r="J209" s="26" t="s">
        <v>269</v>
      </c>
      <c r="K209" s="27" t="s">
        <v>270</v>
      </c>
      <c r="L209" s="27" t="s">
        <v>271</v>
      </c>
      <c r="M209" s="28" t="s">
        <v>98</v>
      </c>
      <c r="N209" s="28"/>
      <c r="O209" s="59">
        <f t="shared" ref="O209:U209" si="307">ROUND(N209*O$3,0)</f>
        <v>0</v>
      </c>
      <c r="P209" s="59">
        <f t="shared" si="307"/>
        <v>0</v>
      </c>
      <c r="Q209" s="59">
        <f t="shared" si="307"/>
        <v>0</v>
      </c>
      <c r="R209" s="59">
        <f t="shared" si="307"/>
        <v>0</v>
      </c>
      <c r="S209" s="59">
        <f t="shared" si="307"/>
        <v>0</v>
      </c>
      <c r="T209" s="59">
        <f t="shared" si="307"/>
        <v>0</v>
      </c>
      <c r="U209" s="59">
        <f t="shared" si="307"/>
        <v>0</v>
      </c>
      <c r="V209" s="60">
        <f t="shared" si="275"/>
        <v>0</v>
      </c>
      <c r="W209" s="60">
        <f t="shared" si="276"/>
        <v>0</v>
      </c>
      <c r="X209" s="60">
        <f t="shared" si="277"/>
        <v>0</v>
      </c>
      <c r="Y209" s="60">
        <f t="shared" si="278"/>
        <v>0</v>
      </c>
      <c r="Z209" s="60">
        <f t="shared" si="279"/>
        <v>0</v>
      </c>
      <c r="AA209" s="60">
        <f t="shared" si="280"/>
        <v>0</v>
      </c>
      <c r="AB209" s="60">
        <f t="shared" si="281"/>
        <v>0</v>
      </c>
      <c r="AC209" s="59">
        <f t="shared" si="282"/>
        <v>0</v>
      </c>
      <c r="AD209" s="59">
        <f t="shared" si="283"/>
        <v>0</v>
      </c>
      <c r="AE209" s="59">
        <f t="shared" si="284"/>
        <v>0</v>
      </c>
      <c r="AF209" s="59">
        <f t="shared" si="285"/>
        <v>0</v>
      </c>
      <c r="AG209" s="59">
        <f t="shared" si="286"/>
        <v>0</v>
      </c>
      <c r="AH209" s="59">
        <f t="shared" si="287"/>
        <v>0</v>
      </c>
      <c r="AI209" s="59">
        <f t="shared" si="288"/>
        <v>0</v>
      </c>
      <c r="AJ209" s="60">
        <f t="shared" si="289"/>
        <v>0</v>
      </c>
      <c r="AK209" s="60">
        <f t="shared" si="290"/>
        <v>0</v>
      </c>
      <c r="AL209" s="60">
        <f t="shared" si="291"/>
        <v>0</v>
      </c>
      <c r="AM209" s="60">
        <f t="shared" si="292"/>
        <v>0</v>
      </c>
      <c r="AN209" s="60">
        <f t="shared" si="293"/>
        <v>0</v>
      </c>
      <c r="AO209" s="60">
        <f t="shared" si="294"/>
        <v>0</v>
      </c>
      <c r="AP209" s="60">
        <f t="shared" si="295"/>
        <v>0</v>
      </c>
      <c r="AQ209" s="27" t="s">
        <v>272</v>
      </c>
      <c r="AR209" s="25" t="s">
        <v>23</v>
      </c>
      <c r="AS209" s="25" t="s">
        <v>156</v>
      </c>
      <c r="AT209" s="29" t="s">
        <v>25</v>
      </c>
      <c r="AU209" s="2"/>
      <c r="AV209" s="61">
        <f t="shared" si="296"/>
        <v>0</v>
      </c>
      <c r="AW209" s="61">
        <f t="shared" si="297"/>
        <v>0</v>
      </c>
      <c r="AX209" s="61">
        <f t="shared" si="298"/>
        <v>0</v>
      </c>
      <c r="AY209" s="62">
        <f t="shared" si="299"/>
        <v>0</v>
      </c>
      <c r="AZ209" s="61">
        <f t="shared" si="300"/>
        <v>0</v>
      </c>
    </row>
    <row r="210" spans="1:52" ht="60">
      <c r="A210" s="1">
        <v>317</v>
      </c>
      <c r="B210" s="28" t="s">
        <v>345</v>
      </c>
      <c r="C210" s="22" t="s">
        <v>346</v>
      </c>
      <c r="D210" s="49" t="s">
        <v>82</v>
      </c>
      <c r="E210" s="31"/>
      <c r="F210" s="25" t="s">
        <v>17</v>
      </c>
      <c r="G210" s="25"/>
      <c r="H210" s="25"/>
      <c r="I210" s="25"/>
      <c r="J210" s="26" t="s">
        <v>269</v>
      </c>
      <c r="K210" s="27" t="s">
        <v>270</v>
      </c>
      <c r="L210" s="27" t="s">
        <v>271</v>
      </c>
      <c r="M210" s="28" t="s">
        <v>98</v>
      </c>
      <c r="N210" s="28"/>
      <c r="O210" s="59">
        <f t="shared" ref="O210:U210" si="308">ROUND(N210*O$3,0)</f>
        <v>0</v>
      </c>
      <c r="P210" s="59">
        <f t="shared" si="308"/>
        <v>0</v>
      </c>
      <c r="Q210" s="59">
        <f t="shared" si="308"/>
        <v>0</v>
      </c>
      <c r="R210" s="59">
        <f t="shared" si="308"/>
        <v>0</v>
      </c>
      <c r="S210" s="59">
        <f t="shared" si="308"/>
        <v>0</v>
      </c>
      <c r="T210" s="59">
        <f t="shared" si="308"/>
        <v>0</v>
      </c>
      <c r="U210" s="59">
        <f t="shared" si="308"/>
        <v>0</v>
      </c>
      <c r="V210" s="60">
        <f t="shared" si="275"/>
        <v>0</v>
      </c>
      <c r="W210" s="60">
        <f t="shared" si="276"/>
        <v>0</v>
      </c>
      <c r="X210" s="60">
        <f t="shared" si="277"/>
        <v>0</v>
      </c>
      <c r="Y210" s="60">
        <f t="shared" si="278"/>
        <v>0</v>
      </c>
      <c r="Z210" s="60">
        <f t="shared" si="279"/>
        <v>0</v>
      </c>
      <c r="AA210" s="60">
        <f t="shared" si="280"/>
        <v>0</v>
      </c>
      <c r="AB210" s="60">
        <f t="shared" si="281"/>
        <v>0</v>
      </c>
      <c r="AC210" s="59">
        <f t="shared" si="282"/>
        <v>0</v>
      </c>
      <c r="AD210" s="59">
        <f t="shared" si="283"/>
        <v>0</v>
      </c>
      <c r="AE210" s="59">
        <f t="shared" si="284"/>
        <v>0</v>
      </c>
      <c r="AF210" s="59">
        <f t="shared" si="285"/>
        <v>0</v>
      </c>
      <c r="AG210" s="59">
        <f t="shared" si="286"/>
        <v>0</v>
      </c>
      <c r="AH210" s="59">
        <f t="shared" si="287"/>
        <v>0</v>
      </c>
      <c r="AI210" s="59">
        <f t="shared" si="288"/>
        <v>0</v>
      </c>
      <c r="AJ210" s="60">
        <f t="shared" si="289"/>
        <v>0</v>
      </c>
      <c r="AK210" s="60">
        <f t="shared" si="290"/>
        <v>0</v>
      </c>
      <c r="AL210" s="60">
        <f t="shared" si="291"/>
        <v>0</v>
      </c>
      <c r="AM210" s="60">
        <f t="shared" si="292"/>
        <v>0</v>
      </c>
      <c r="AN210" s="60">
        <f t="shared" si="293"/>
        <v>0</v>
      </c>
      <c r="AO210" s="60">
        <f t="shared" si="294"/>
        <v>0</v>
      </c>
      <c r="AP210" s="60">
        <f t="shared" si="295"/>
        <v>0</v>
      </c>
      <c r="AQ210" s="27" t="s">
        <v>272</v>
      </c>
      <c r="AR210" s="25" t="s">
        <v>23</v>
      </c>
      <c r="AS210" s="25" t="s">
        <v>69</v>
      </c>
      <c r="AT210" s="29" t="s">
        <v>25</v>
      </c>
      <c r="AU210" s="2"/>
      <c r="AV210" s="61">
        <f t="shared" si="296"/>
        <v>0</v>
      </c>
      <c r="AW210" s="61">
        <f t="shared" si="297"/>
        <v>0</v>
      </c>
      <c r="AX210" s="61">
        <f t="shared" si="298"/>
        <v>0</v>
      </c>
      <c r="AY210" s="62">
        <f t="shared" si="299"/>
        <v>0</v>
      </c>
      <c r="AZ210" s="61">
        <f t="shared" si="300"/>
        <v>0</v>
      </c>
    </row>
    <row r="211" spans="1:52" ht="60">
      <c r="A211" s="1">
        <v>318</v>
      </c>
      <c r="B211" s="28" t="s">
        <v>347</v>
      </c>
      <c r="C211" s="22" t="s">
        <v>348</v>
      </c>
      <c r="D211" s="49" t="s">
        <v>331</v>
      </c>
      <c r="E211" s="31"/>
      <c r="F211" s="25" t="s">
        <v>17</v>
      </c>
      <c r="G211" s="25"/>
      <c r="H211" s="25"/>
      <c r="I211" s="25"/>
      <c r="J211" s="26" t="s">
        <v>269</v>
      </c>
      <c r="K211" s="27" t="s">
        <v>270</v>
      </c>
      <c r="L211" s="27" t="s">
        <v>271</v>
      </c>
      <c r="M211" s="28" t="s">
        <v>98</v>
      </c>
      <c r="N211" s="28"/>
      <c r="O211" s="59">
        <f t="shared" ref="O211:U211" si="309">ROUND(N211*O$3,0)</f>
        <v>0</v>
      </c>
      <c r="P211" s="59">
        <f t="shared" si="309"/>
        <v>0</v>
      </c>
      <c r="Q211" s="59">
        <f t="shared" si="309"/>
        <v>0</v>
      </c>
      <c r="R211" s="59">
        <f t="shared" si="309"/>
        <v>0</v>
      </c>
      <c r="S211" s="59">
        <f t="shared" si="309"/>
        <v>0</v>
      </c>
      <c r="T211" s="59">
        <f t="shared" si="309"/>
        <v>0</v>
      </c>
      <c r="U211" s="59">
        <f t="shared" si="309"/>
        <v>0</v>
      </c>
      <c r="V211" s="60">
        <f t="shared" si="275"/>
        <v>0</v>
      </c>
      <c r="W211" s="60">
        <f t="shared" si="276"/>
        <v>0</v>
      </c>
      <c r="X211" s="60">
        <f t="shared" si="277"/>
        <v>0</v>
      </c>
      <c r="Y211" s="60">
        <f t="shared" si="278"/>
        <v>0</v>
      </c>
      <c r="Z211" s="60">
        <f t="shared" si="279"/>
        <v>0</v>
      </c>
      <c r="AA211" s="60">
        <f t="shared" si="280"/>
        <v>0</v>
      </c>
      <c r="AB211" s="60">
        <f t="shared" si="281"/>
        <v>0</v>
      </c>
      <c r="AC211" s="59">
        <f t="shared" si="282"/>
        <v>0</v>
      </c>
      <c r="AD211" s="59">
        <f t="shared" si="283"/>
        <v>0</v>
      </c>
      <c r="AE211" s="59">
        <f t="shared" si="284"/>
        <v>0</v>
      </c>
      <c r="AF211" s="59">
        <f t="shared" si="285"/>
        <v>0</v>
      </c>
      <c r="AG211" s="59">
        <f t="shared" si="286"/>
        <v>0</v>
      </c>
      <c r="AH211" s="59">
        <f t="shared" si="287"/>
        <v>0</v>
      </c>
      <c r="AI211" s="59">
        <f t="shared" si="288"/>
        <v>0</v>
      </c>
      <c r="AJ211" s="60">
        <f t="shared" si="289"/>
        <v>0</v>
      </c>
      <c r="AK211" s="60">
        <f t="shared" si="290"/>
        <v>0</v>
      </c>
      <c r="AL211" s="60">
        <f t="shared" si="291"/>
        <v>0</v>
      </c>
      <c r="AM211" s="60">
        <f t="shared" si="292"/>
        <v>0</v>
      </c>
      <c r="AN211" s="60">
        <f t="shared" si="293"/>
        <v>0</v>
      </c>
      <c r="AO211" s="60">
        <f t="shared" si="294"/>
        <v>0</v>
      </c>
      <c r="AP211" s="60">
        <f t="shared" si="295"/>
        <v>0</v>
      </c>
      <c r="AQ211" s="27" t="s">
        <v>272</v>
      </c>
      <c r="AR211" s="25"/>
      <c r="AS211" s="25"/>
      <c r="AT211" s="29"/>
      <c r="AU211" s="2"/>
      <c r="AV211" s="61">
        <f t="shared" si="296"/>
        <v>0</v>
      </c>
      <c r="AW211" s="61">
        <f t="shared" si="297"/>
        <v>0</v>
      </c>
      <c r="AX211" s="61">
        <f t="shared" si="298"/>
        <v>0</v>
      </c>
      <c r="AY211" s="62">
        <f t="shared" si="299"/>
        <v>0</v>
      </c>
      <c r="AZ211" s="61">
        <f t="shared" si="300"/>
        <v>0</v>
      </c>
    </row>
    <row r="212" spans="1:52" ht="60">
      <c r="A212" s="1">
        <v>324</v>
      </c>
      <c r="B212" s="28" t="s">
        <v>349</v>
      </c>
      <c r="C212" s="22" t="s">
        <v>350</v>
      </c>
      <c r="D212" s="30" t="s">
        <v>82</v>
      </c>
      <c r="E212" s="31"/>
      <c r="F212" s="25" t="s">
        <v>17</v>
      </c>
      <c r="G212" s="25"/>
      <c r="H212" s="25"/>
      <c r="I212" s="25"/>
      <c r="J212" s="26" t="s">
        <v>269</v>
      </c>
      <c r="K212" s="27" t="s">
        <v>270</v>
      </c>
      <c r="L212" s="27" t="s">
        <v>271</v>
      </c>
      <c r="M212" s="28" t="s">
        <v>98</v>
      </c>
      <c r="N212" s="28"/>
      <c r="O212" s="59">
        <f t="shared" ref="O212:U212" si="310">ROUND(N212*O$3,0)</f>
        <v>0</v>
      </c>
      <c r="P212" s="59">
        <f t="shared" si="310"/>
        <v>0</v>
      </c>
      <c r="Q212" s="59">
        <f t="shared" si="310"/>
        <v>0</v>
      </c>
      <c r="R212" s="59">
        <f t="shared" si="310"/>
        <v>0</v>
      </c>
      <c r="S212" s="59">
        <f t="shared" si="310"/>
        <v>0</v>
      </c>
      <c r="T212" s="59">
        <f t="shared" si="310"/>
        <v>0</v>
      </c>
      <c r="U212" s="59">
        <f t="shared" si="310"/>
        <v>0</v>
      </c>
      <c r="V212" s="60">
        <f t="shared" si="275"/>
        <v>0</v>
      </c>
      <c r="W212" s="60">
        <f t="shared" si="276"/>
        <v>0</v>
      </c>
      <c r="X212" s="60">
        <f t="shared" si="277"/>
        <v>0</v>
      </c>
      <c r="Y212" s="60">
        <f t="shared" si="278"/>
        <v>0</v>
      </c>
      <c r="Z212" s="60">
        <f t="shared" si="279"/>
        <v>0</v>
      </c>
      <c r="AA212" s="60">
        <f t="shared" si="280"/>
        <v>0</v>
      </c>
      <c r="AB212" s="60">
        <f t="shared" si="281"/>
        <v>0</v>
      </c>
      <c r="AC212" s="59">
        <f t="shared" si="282"/>
        <v>0</v>
      </c>
      <c r="AD212" s="59">
        <f t="shared" si="283"/>
        <v>0</v>
      </c>
      <c r="AE212" s="59">
        <f t="shared" si="284"/>
        <v>0</v>
      </c>
      <c r="AF212" s="59">
        <f t="shared" si="285"/>
        <v>0</v>
      </c>
      <c r="AG212" s="59">
        <f t="shared" si="286"/>
        <v>0</v>
      </c>
      <c r="AH212" s="59">
        <f t="shared" si="287"/>
        <v>0</v>
      </c>
      <c r="AI212" s="59">
        <f t="shared" si="288"/>
        <v>0</v>
      </c>
      <c r="AJ212" s="60">
        <f t="shared" si="289"/>
        <v>0</v>
      </c>
      <c r="AK212" s="60">
        <f t="shared" si="290"/>
        <v>0</v>
      </c>
      <c r="AL212" s="60">
        <f t="shared" si="291"/>
        <v>0</v>
      </c>
      <c r="AM212" s="60">
        <f t="shared" si="292"/>
        <v>0</v>
      </c>
      <c r="AN212" s="60">
        <f t="shared" si="293"/>
        <v>0</v>
      </c>
      <c r="AO212" s="60">
        <f t="shared" si="294"/>
        <v>0</v>
      </c>
      <c r="AP212" s="60">
        <f t="shared" si="295"/>
        <v>0</v>
      </c>
      <c r="AQ212" s="27" t="s">
        <v>272</v>
      </c>
      <c r="AR212" s="25" t="s">
        <v>23</v>
      </c>
      <c r="AS212" s="25" t="s">
        <v>25</v>
      </c>
      <c r="AT212" s="29" t="s">
        <v>25</v>
      </c>
      <c r="AU212" s="2"/>
      <c r="AV212" s="61">
        <f t="shared" si="296"/>
        <v>0</v>
      </c>
      <c r="AW212" s="61">
        <f t="shared" si="297"/>
        <v>0</v>
      </c>
      <c r="AX212" s="61">
        <f t="shared" si="298"/>
        <v>0</v>
      </c>
      <c r="AY212" s="62">
        <f t="shared" si="299"/>
        <v>0</v>
      </c>
      <c r="AZ212" s="61">
        <f t="shared" si="300"/>
        <v>0</v>
      </c>
    </row>
    <row r="213" spans="1:52" ht="60">
      <c r="A213" s="1">
        <v>325</v>
      </c>
      <c r="B213" s="28" t="s">
        <v>351</v>
      </c>
      <c r="C213" s="22" t="s">
        <v>352</v>
      </c>
      <c r="D213" s="30" t="s">
        <v>82</v>
      </c>
      <c r="E213" s="31"/>
      <c r="F213" s="25" t="s">
        <v>17</v>
      </c>
      <c r="G213" s="25"/>
      <c r="H213" s="25"/>
      <c r="I213" s="25"/>
      <c r="J213" s="26" t="s">
        <v>269</v>
      </c>
      <c r="K213" s="27" t="s">
        <v>270</v>
      </c>
      <c r="L213" s="27" t="s">
        <v>271</v>
      </c>
      <c r="M213" s="28" t="s">
        <v>98</v>
      </c>
      <c r="N213" s="28"/>
      <c r="O213" s="59">
        <f t="shared" ref="O213:U213" si="311">ROUND(N213*O$3,0)</f>
        <v>0</v>
      </c>
      <c r="P213" s="59">
        <f t="shared" si="311"/>
        <v>0</v>
      </c>
      <c r="Q213" s="59">
        <f t="shared" si="311"/>
        <v>0</v>
      </c>
      <c r="R213" s="59">
        <f t="shared" si="311"/>
        <v>0</v>
      </c>
      <c r="S213" s="59">
        <f t="shared" si="311"/>
        <v>0</v>
      </c>
      <c r="T213" s="59">
        <f t="shared" si="311"/>
        <v>0</v>
      </c>
      <c r="U213" s="59">
        <f t="shared" si="311"/>
        <v>0</v>
      </c>
      <c r="V213" s="60">
        <f t="shared" si="275"/>
        <v>0</v>
      </c>
      <c r="W213" s="60">
        <f t="shared" si="276"/>
        <v>0</v>
      </c>
      <c r="X213" s="60">
        <f t="shared" si="277"/>
        <v>0</v>
      </c>
      <c r="Y213" s="60">
        <f t="shared" si="278"/>
        <v>0</v>
      </c>
      <c r="Z213" s="60">
        <f t="shared" si="279"/>
        <v>0</v>
      </c>
      <c r="AA213" s="60">
        <f t="shared" si="280"/>
        <v>0</v>
      </c>
      <c r="AB213" s="60">
        <f t="shared" si="281"/>
        <v>0</v>
      </c>
      <c r="AC213" s="59">
        <f t="shared" si="282"/>
        <v>0</v>
      </c>
      <c r="AD213" s="59">
        <f t="shared" si="283"/>
        <v>0</v>
      </c>
      <c r="AE213" s="59">
        <f t="shared" si="284"/>
        <v>0</v>
      </c>
      <c r="AF213" s="59">
        <f t="shared" si="285"/>
        <v>0</v>
      </c>
      <c r="AG213" s="59">
        <f t="shared" si="286"/>
        <v>0</v>
      </c>
      <c r="AH213" s="59">
        <f t="shared" si="287"/>
        <v>0</v>
      </c>
      <c r="AI213" s="59">
        <f t="shared" si="288"/>
        <v>0</v>
      </c>
      <c r="AJ213" s="60">
        <f t="shared" si="289"/>
        <v>0</v>
      </c>
      <c r="AK213" s="60">
        <f t="shared" si="290"/>
        <v>0</v>
      </c>
      <c r="AL213" s="60">
        <f t="shared" si="291"/>
        <v>0</v>
      </c>
      <c r="AM213" s="60">
        <f t="shared" si="292"/>
        <v>0</v>
      </c>
      <c r="AN213" s="60">
        <f t="shared" si="293"/>
        <v>0</v>
      </c>
      <c r="AO213" s="60">
        <f t="shared" si="294"/>
        <v>0</v>
      </c>
      <c r="AP213" s="60">
        <f t="shared" si="295"/>
        <v>0</v>
      </c>
      <c r="AQ213" s="27" t="s">
        <v>272</v>
      </c>
      <c r="AR213" s="25" t="s">
        <v>23</v>
      </c>
      <c r="AS213" s="25" t="s">
        <v>25</v>
      </c>
      <c r="AT213" s="29" t="s">
        <v>25</v>
      </c>
      <c r="AU213" s="2"/>
      <c r="AV213" s="61">
        <f t="shared" si="296"/>
        <v>0</v>
      </c>
      <c r="AW213" s="61">
        <f t="shared" si="297"/>
        <v>0</v>
      </c>
      <c r="AX213" s="61">
        <f t="shared" si="298"/>
        <v>0</v>
      </c>
      <c r="AY213" s="62">
        <f t="shared" si="299"/>
        <v>0</v>
      </c>
      <c r="AZ213" s="61">
        <f t="shared" si="300"/>
        <v>0</v>
      </c>
    </row>
    <row r="214" spans="1:52" ht="60">
      <c r="A214" s="1">
        <v>326</v>
      </c>
      <c r="B214" s="28" t="s">
        <v>353</v>
      </c>
      <c r="C214" s="22" t="s">
        <v>354</v>
      </c>
      <c r="D214" s="30" t="s">
        <v>82</v>
      </c>
      <c r="E214" s="31"/>
      <c r="F214" s="25" t="s">
        <v>17</v>
      </c>
      <c r="G214" s="25"/>
      <c r="H214" s="25"/>
      <c r="I214" s="25"/>
      <c r="J214" s="26" t="s">
        <v>269</v>
      </c>
      <c r="K214" s="27" t="s">
        <v>270</v>
      </c>
      <c r="L214" s="27" t="s">
        <v>271</v>
      </c>
      <c r="M214" s="28" t="s">
        <v>98</v>
      </c>
      <c r="N214" s="28"/>
      <c r="O214" s="59">
        <f t="shared" ref="O214:U214" si="312">ROUND(N214*O$3,0)</f>
        <v>0</v>
      </c>
      <c r="P214" s="59">
        <f t="shared" si="312"/>
        <v>0</v>
      </c>
      <c r="Q214" s="59">
        <f t="shared" si="312"/>
        <v>0</v>
      </c>
      <c r="R214" s="59">
        <f t="shared" si="312"/>
        <v>0</v>
      </c>
      <c r="S214" s="59">
        <f t="shared" si="312"/>
        <v>0</v>
      </c>
      <c r="T214" s="59">
        <f t="shared" si="312"/>
        <v>0</v>
      </c>
      <c r="U214" s="59">
        <f t="shared" si="312"/>
        <v>0</v>
      </c>
      <c r="V214" s="60">
        <f t="shared" si="275"/>
        <v>0</v>
      </c>
      <c r="W214" s="60">
        <f t="shared" si="276"/>
        <v>0</v>
      </c>
      <c r="X214" s="60">
        <f t="shared" si="277"/>
        <v>0</v>
      </c>
      <c r="Y214" s="60">
        <f t="shared" si="278"/>
        <v>0</v>
      </c>
      <c r="Z214" s="60">
        <f t="shared" si="279"/>
        <v>0</v>
      </c>
      <c r="AA214" s="60">
        <f t="shared" si="280"/>
        <v>0</v>
      </c>
      <c r="AB214" s="60">
        <f t="shared" si="281"/>
        <v>0</v>
      </c>
      <c r="AC214" s="59">
        <f t="shared" si="282"/>
        <v>0</v>
      </c>
      <c r="AD214" s="59">
        <f t="shared" si="283"/>
        <v>0</v>
      </c>
      <c r="AE214" s="59">
        <f t="shared" si="284"/>
        <v>0</v>
      </c>
      <c r="AF214" s="59">
        <f t="shared" si="285"/>
        <v>0</v>
      </c>
      <c r="AG214" s="59">
        <f t="shared" si="286"/>
        <v>0</v>
      </c>
      <c r="AH214" s="59">
        <f t="shared" si="287"/>
        <v>0</v>
      </c>
      <c r="AI214" s="59">
        <f t="shared" si="288"/>
        <v>0</v>
      </c>
      <c r="AJ214" s="60">
        <f t="shared" si="289"/>
        <v>0</v>
      </c>
      <c r="AK214" s="60">
        <f t="shared" si="290"/>
        <v>0</v>
      </c>
      <c r="AL214" s="60">
        <f t="shared" si="291"/>
        <v>0</v>
      </c>
      <c r="AM214" s="60">
        <f t="shared" si="292"/>
        <v>0</v>
      </c>
      <c r="AN214" s="60">
        <f t="shared" si="293"/>
        <v>0</v>
      </c>
      <c r="AO214" s="60">
        <f t="shared" si="294"/>
        <v>0</v>
      </c>
      <c r="AP214" s="60">
        <f t="shared" si="295"/>
        <v>0</v>
      </c>
      <c r="AQ214" s="27" t="s">
        <v>272</v>
      </c>
      <c r="AR214" s="25" t="s">
        <v>23</v>
      </c>
      <c r="AS214" s="25" t="s">
        <v>156</v>
      </c>
      <c r="AT214" s="29" t="s">
        <v>25</v>
      </c>
      <c r="AU214" s="2"/>
      <c r="AV214" s="61">
        <f t="shared" si="296"/>
        <v>0</v>
      </c>
      <c r="AW214" s="61">
        <f t="shared" si="297"/>
        <v>0</v>
      </c>
      <c r="AX214" s="61">
        <f t="shared" si="298"/>
        <v>0</v>
      </c>
      <c r="AY214" s="62">
        <f t="shared" si="299"/>
        <v>0</v>
      </c>
      <c r="AZ214" s="61">
        <f t="shared" si="300"/>
        <v>0</v>
      </c>
    </row>
    <row r="215" spans="1:52" ht="60">
      <c r="A215" s="1">
        <v>328</v>
      </c>
      <c r="B215" s="28" t="s">
        <v>355</v>
      </c>
      <c r="C215" s="22" t="s">
        <v>356</v>
      </c>
      <c r="D215" s="30" t="s">
        <v>82</v>
      </c>
      <c r="E215" s="31"/>
      <c r="F215" s="25" t="s">
        <v>17</v>
      </c>
      <c r="G215" s="25"/>
      <c r="H215" s="25"/>
      <c r="I215" s="25"/>
      <c r="J215" s="26" t="s">
        <v>269</v>
      </c>
      <c r="K215" s="27" t="s">
        <v>270</v>
      </c>
      <c r="L215" s="27" t="s">
        <v>271</v>
      </c>
      <c r="M215" s="28" t="s">
        <v>98</v>
      </c>
      <c r="N215" s="28"/>
      <c r="O215" s="59">
        <f t="shared" ref="O215:U215" si="313">ROUND(N215*O$3,0)</f>
        <v>0</v>
      </c>
      <c r="P215" s="59">
        <f t="shared" si="313"/>
        <v>0</v>
      </c>
      <c r="Q215" s="59">
        <f t="shared" si="313"/>
        <v>0</v>
      </c>
      <c r="R215" s="59">
        <f t="shared" si="313"/>
        <v>0</v>
      </c>
      <c r="S215" s="59">
        <f t="shared" si="313"/>
        <v>0</v>
      </c>
      <c r="T215" s="59">
        <f t="shared" si="313"/>
        <v>0</v>
      </c>
      <c r="U215" s="59">
        <f t="shared" si="313"/>
        <v>0</v>
      </c>
      <c r="V215" s="60">
        <f t="shared" si="275"/>
        <v>0</v>
      </c>
      <c r="W215" s="60">
        <f t="shared" si="276"/>
        <v>0</v>
      </c>
      <c r="X215" s="60">
        <f t="shared" si="277"/>
        <v>0</v>
      </c>
      <c r="Y215" s="60">
        <f t="shared" si="278"/>
        <v>0</v>
      </c>
      <c r="Z215" s="60">
        <f t="shared" si="279"/>
        <v>0</v>
      </c>
      <c r="AA215" s="60">
        <f t="shared" si="280"/>
        <v>0</v>
      </c>
      <c r="AB215" s="60">
        <f t="shared" si="281"/>
        <v>0</v>
      </c>
      <c r="AC215" s="59">
        <f t="shared" si="282"/>
        <v>0</v>
      </c>
      <c r="AD215" s="59">
        <f t="shared" si="283"/>
        <v>0</v>
      </c>
      <c r="AE215" s="59">
        <f t="shared" si="284"/>
        <v>0</v>
      </c>
      <c r="AF215" s="59">
        <f t="shared" si="285"/>
        <v>0</v>
      </c>
      <c r="AG215" s="59">
        <f t="shared" si="286"/>
        <v>0</v>
      </c>
      <c r="AH215" s="59">
        <f t="shared" si="287"/>
        <v>0</v>
      </c>
      <c r="AI215" s="59">
        <f t="shared" si="288"/>
        <v>0</v>
      </c>
      <c r="AJ215" s="60">
        <f t="shared" si="289"/>
        <v>0</v>
      </c>
      <c r="AK215" s="60">
        <f t="shared" si="290"/>
        <v>0</v>
      </c>
      <c r="AL215" s="60">
        <f t="shared" si="291"/>
        <v>0</v>
      </c>
      <c r="AM215" s="60">
        <f t="shared" si="292"/>
        <v>0</v>
      </c>
      <c r="AN215" s="60">
        <f t="shared" si="293"/>
        <v>0</v>
      </c>
      <c r="AO215" s="60">
        <f t="shared" si="294"/>
        <v>0</v>
      </c>
      <c r="AP215" s="60">
        <f t="shared" si="295"/>
        <v>0</v>
      </c>
      <c r="AQ215" s="27" t="s">
        <v>272</v>
      </c>
      <c r="AR215" s="25"/>
      <c r="AS215" s="25"/>
      <c r="AT215" s="29"/>
      <c r="AU215" s="2"/>
      <c r="AV215" s="61">
        <f t="shared" si="296"/>
        <v>0</v>
      </c>
      <c r="AW215" s="61">
        <f t="shared" si="297"/>
        <v>0</v>
      </c>
      <c r="AX215" s="61">
        <f t="shared" si="298"/>
        <v>0</v>
      </c>
      <c r="AY215" s="62">
        <f t="shared" si="299"/>
        <v>0</v>
      </c>
      <c r="AZ215" s="61">
        <f t="shared" si="300"/>
        <v>0</v>
      </c>
    </row>
    <row r="216" spans="1:52" ht="60">
      <c r="A216" s="1">
        <v>332</v>
      </c>
      <c r="B216" s="28" t="s">
        <v>357</v>
      </c>
      <c r="C216" s="22" t="s">
        <v>358</v>
      </c>
      <c r="D216" s="30" t="s">
        <v>82</v>
      </c>
      <c r="E216" s="31"/>
      <c r="F216" s="25" t="s">
        <v>17</v>
      </c>
      <c r="G216" s="25"/>
      <c r="H216" s="25"/>
      <c r="I216" s="25"/>
      <c r="J216" s="26" t="s">
        <v>269</v>
      </c>
      <c r="K216" s="27" t="s">
        <v>270</v>
      </c>
      <c r="L216" s="27" t="s">
        <v>271</v>
      </c>
      <c r="M216" s="28" t="s">
        <v>98</v>
      </c>
      <c r="N216" s="28"/>
      <c r="O216" s="59">
        <f t="shared" ref="O216:U216" si="314">ROUND(N216*O$3,0)</f>
        <v>0</v>
      </c>
      <c r="P216" s="59">
        <f t="shared" si="314"/>
        <v>0</v>
      </c>
      <c r="Q216" s="59">
        <f t="shared" si="314"/>
        <v>0</v>
      </c>
      <c r="R216" s="59">
        <f t="shared" si="314"/>
        <v>0</v>
      </c>
      <c r="S216" s="59">
        <f t="shared" si="314"/>
        <v>0</v>
      </c>
      <c r="T216" s="59">
        <f t="shared" si="314"/>
        <v>0</v>
      </c>
      <c r="U216" s="59">
        <f t="shared" si="314"/>
        <v>0</v>
      </c>
      <c r="V216" s="60">
        <f t="shared" si="275"/>
        <v>0</v>
      </c>
      <c r="W216" s="60">
        <f t="shared" si="276"/>
        <v>0</v>
      </c>
      <c r="X216" s="60">
        <f t="shared" si="277"/>
        <v>0</v>
      </c>
      <c r="Y216" s="60">
        <f t="shared" si="278"/>
        <v>0</v>
      </c>
      <c r="Z216" s="60">
        <f t="shared" si="279"/>
        <v>0</v>
      </c>
      <c r="AA216" s="60">
        <f t="shared" si="280"/>
        <v>0</v>
      </c>
      <c r="AB216" s="60">
        <f t="shared" si="281"/>
        <v>0</v>
      </c>
      <c r="AC216" s="59">
        <f t="shared" si="282"/>
        <v>0</v>
      </c>
      <c r="AD216" s="59">
        <f t="shared" si="283"/>
        <v>0</v>
      </c>
      <c r="AE216" s="59">
        <f t="shared" si="284"/>
        <v>0</v>
      </c>
      <c r="AF216" s="59">
        <f t="shared" si="285"/>
        <v>0</v>
      </c>
      <c r="AG216" s="59">
        <f t="shared" si="286"/>
        <v>0</v>
      </c>
      <c r="AH216" s="59">
        <f t="shared" si="287"/>
        <v>0</v>
      </c>
      <c r="AI216" s="59">
        <f t="shared" si="288"/>
        <v>0</v>
      </c>
      <c r="AJ216" s="60">
        <f t="shared" si="289"/>
        <v>0</v>
      </c>
      <c r="AK216" s="60">
        <f t="shared" si="290"/>
        <v>0</v>
      </c>
      <c r="AL216" s="60">
        <f t="shared" si="291"/>
        <v>0</v>
      </c>
      <c r="AM216" s="60">
        <f t="shared" si="292"/>
        <v>0</v>
      </c>
      <c r="AN216" s="60">
        <f t="shared" si="293"/>
        <v>0</v>
      </c>
      <c r="AO216" s="60">
        <f t="shared" si="294"/>
        <v>0</v>
      </c>
      <c r="AP216" s="60">
        <f t="shared" si="295"/>
        <v>0</v>
      </c>
      <c r="AQ216" s="27" t="s">
        <v>272</v>
      </c>
      <c r="AR216" s="25" t="s">
        <v>23</v>
      </c>
      <c r="AS216" s="25" t="s">
        <v>25</v>
      </c>
      <c r="AT216" s="29" t="s">
        <v>25</v>
      </c>
      <c r="AU216" s="2"/>
      <c r="AV216" s="61">
        <f t="shared" si="296"/>
        <v>0</v>
      </c>
      <c r="AW216" s="61">
        <f t="shared" si="297"/>
        <v>0</v>
      </c>
      <c r="AX216" s="61">
        <f t="shared" si="298"/>
        <v>0</v>
      </c>
      <c r="AY216" s="62">
        <f t="shared" si="299"/>
        <v>0</v>
      </c>
      <c r="AZ216" s="61">
        <f t="shared" si="300"/>
        <v>0</v>
      </c>
    </row>
    <row r="217" spans="1:52" ht="60">
      <c r="A217" s="1">
        <v>333</v>
      </c>
      <c r="B217" s="28" t="s">
        <v>359</v>
      </c>
      <c r="C217" s="22" t="s">
        <v>360</v>
      </c>
      <c r="D217" s="30" t="s">
        <v>82</v>
      </c>
      <c r="E217" s="31"/>
      <c r="F217" s="25" t="s">
        <v>17</v>
      </c>
      <c r="G217" s="25"/>
      <c r="H217" s="25"/>
      <c r="I217" s="25"/>
      <c r="J217" s="26" t="s">
        <v>269</v>
      </c>
      <c r="K217" s="27" t="s">
        <v>270</v>
      </c>
      <c r="L217" s="27" t="s">
        <v>271</v>
      </c>
      <c r="M217" s="28" t="s">
        <v>98</v>
      </c>
      <c r="N217" s="28"/>
      <c r="O217" s="59">
        <f t="shared" ref="O217:U217" si="315">ROUND(N217*O$3,0)</f>
        <v>0</v>
      </c>
      <c r="P217" s="59">
        <f t="shared" si="315"/>
        <v>0</v>
      </c>
      <c r="Q217" s="59">
        <f t="shared" si="315"/>
        <v>0</v>
      </c>
      <c r="R217" s="59">
        <f t="shared" si="315"/>
        <v>0</v>
      </c>
      <c r="S217" s="59">
        <f t="shared" si="315"/>
        <v>0</v>
      </c>
      <c r="T217" s="59">
        <f t="shared" si="315"/>
        <v>0</v>
      </c>
      <c r="U217" s="59">
        <f t="shared" si="315"/>
        <v>0</v>
      </c>
      <c r="V217" s="60">
        <f t="shared" si="275"/>
        <v>0</v>
      </c>
      <c r="W217" s="60">
        <f t="shared" si="276"/>
        <v>0</v>
      </c>
      <c r="X217" s="60">
        <f t="shared" si="277"/>
        <v>0</v>
      </c>
      <c r="Y217" s="60">
        <f t="shared" si="278"/>
        <v>0</v>
      </c>
      <c r="Z217" s="60">
        <f t="shared" si="279"/>
        <v>0</v>
      </c>
      <c r="AA217" s="60">
        <f t="shared" si="280"/>
        <v>0</v>
      </c>
      <c r="AB217" s="60">
        <f t="shared" si="281"/>
        <v>0</v>
      </c>
      <c r="AC217" s="59">
        <f t="shared" si="282"/>
        <v>0</v>
      </c>
      <c r="AD217" s="59">
        <f t="shared" si="283"/>
        <v>0</v>
      </c>
      <c r="AE217" s="59">
        <f t="shared" si="284"/>
        <v>0</v>
      </c>
      <c r="AF217" s="59">
        <f t="shared" si="285"/>
        <v>0</v>
      </c>
      <c r="AG217" s="59">
        <f t="shared" si="286"/>
        <v>0</v>
      </c>
      <c r="AH217" s="59">
        <f t="shared" si="287"/>
        <v>0</v>
      </c>
      <c r="AI217" s="59">
        <f t="shared" si="288"/>
        <v>0</v>
      </c>
      <c r="AJ217" s="60">
        <f t="shared" si="289"/>
        <v>0</v>
      </c>
      <c r="AK217" s="60">
        <f t="shared" si="290"/>
        <v>0</v>
      </c>
      <c r="AL217" s="60">
        <f t="shared" si="291"/>
        <v>0</v>
      </c>
      <c r="AM217" s="60">
        <f t="shared" si="292"/>
        <v>0</v>
      </c>
      <c r="AN217" s="60">
        <f t="shared" si="293"/>
        <v>0</v>
      </c>
      <c r="AO217" s="60">
        <f t="shared" si="294"/>
        <v>0</v>
      </c>
      <c r="AP217" s="60">
        <f t="shared" si="295"/>
        <v>0</v>
      </c>
      <c r="AQ217" s="27" t="s">
        <v>272</v>
      </c>
      <c r="AR217" s="25" t="s">
        <v>23</v>
      </c>
      <c r="AS217" s="25" t="s">
        <v>156</v>
      </c>
      <c r="AT217" s="29" t="s">
        <v>25</v>
      </c>
      <c r="AU217" s="2"/>
      <c r="AV217" s="61">
        <f t="shared" si="296"/>
        <v>0</v>
      </c>
      <c r="AW217" s="61">
        <f t="shared" si="297"/>
        <v>0</v>
      </c>
      <c r="AX217" s="61">
        <f t="shared" si="298"/>
        <v>0</v>
      </c>
      <c r="AY217" s="62">
        <f t="shared" si="299"/>
        <v>0</v>
      </c>
      <c r="AZ217" s="61">
        <f t="shared" si="300"/>
        <v>0</v>
      </c>
    </row>
    <row r="218" spans="1:52" ht="60">
      <c r="A218" s="1">
        <v>334</v>
      </c>
      <c r="B218" s="28" t="s">
        <v>361</v>
      </c>
      <c r="C218" s="22" t="s">
        <v>362</v>
      </c>
      <c r="D218" s="49" t="s">
        <v>82</v>
      </c>
      <c r="E218" s="31"/>
      <c r="F218" s="25" t="s">
        <v>17</v>
      </c>
      <c r="G218" s="25"/>
      <c r="H218" s="25"/>
      <c r="I218" s="25"/>
      <c r="J218" s="26" t="s">
        <v>269</v>
      </c>
      <c r="K218" s="27" t="s">
        <v>270</v>
      </c>
      <c r="L218" s="27" t="s">
        <v>271</v>
      </c>
      <c r="M218" s="28" t="s">
        <v>98</v>
      </c>
      <c r="N218" s="28"/>
      <c r="O218" s="59">
        <f t="shared" ref="O218:U218" si="316">ROUND(N218*O$3,0)</f>
        <v>0</v>
      </c>
      <c r="P218" s="59">
        <f t="shared" si="316"/>
        <v>0</v>
      </c>
      <c r="Q218" s="59">
        <f t="shared" si="316"/>
        <v>0</v>
      </c>
      <c r="R218" s="59">
        <f t="shared" si="316"/>
        <v>0</v>
      </c>
      <c r="S218" s="59">
        <f t="shared" si="316"/>
        <v>0</v>
      </c>
      <c r="T218" s="59">
        <f t="shared" si="316"/>
        <v>0</v>
      </c>
      <c r="U218" s="59">
        <f t="shared" si="316"/>
        <v>0</v>
      </c>
      <c r="V218" s="60">
        <f t="shared" si="275"/>
        <v>0</v>
      </c>
      <c r="W218" s="60">
        <f t="shared" si="276"/>
        <v>0</v>
      </c>
      <c r="X218" s="60">
        <f t="shared" si="277"/>
        <v>0</v>
      </c>
      <c r="Y218" s="60">
        <f t="shared" si="278"/>
        <v>0</v>
      </c>
      <c r="Z218" s="60">
        <f t="shared" si="279"/>
        <v>0</v>
      </c>
      <c r="AA218" s="60">
        <f t="shared" si="280"/>
        <v>0</v>
      </c>
      <c r="AB218" s="60">
        <f t="shared" si="281"/>
        <v>0</v>
      </c>
      <c r="AC218" s="59">
        <f t="shared" si="282"/>
        <v>0</v>
      </c>
      <c r="AD218" s="59">
        <f t="shared" si="283"/>
        <v>0</v>
      </c>
      <c r="AE218" s="59">
        <f t="shared" si="284"/>
        <v>0</v>
      </c>
      <c r="AF218" s="59">
        <f t="shared" si="285"/>
        <v>0</v>
      </c>
      <c r="AG218" s="59">
        <f t="shared" si="286"/>
        <v>0</v>
      </c>
      <c r="AH218" s="59">
        <f t="shared" si="287"/>
        <v>0</v>
      </c>
      <c r="AI218" s="59">
        <f t="shared" si="288"/>
        <v>0</v>
      </c>
      <c r="AJ218" s="60">
        <f t="shared" si="289"/>
        <v>0</v>
      </c>
      <c r="AK218" s="60">
        <f t="shared" si="290"/>
        <v>0</v>
      </c>
      <c r="AL218" s="60">
        <f t="shared" si="291"/>
        <v>0</v>
      </c>
      <c r="AM218" s="60">
        <f t="shared" si="292"/>
        <v>0</v>
      </c>
      <c r="AN218" s="60">
        <f t="shared" si="293"/>
        <v>0</v>
      </c>
      <c r="AO218" s="60">
        <f t="shared" si="294"/>
        <v>0</v>
      </c>
      <c r="AP218" s="60">
        <f t="shared" si="295"/>
        <v>0</v>
      </c>
      <c r="AQ218" s="27" t="s">
        <v>272</v>
      </c>
      <c r="AR218" s="25" t="s">
        <v>23</v>
      </c>
      <c r="AS218" s="25" t="s">
        <v>156</v>
      </c>
      <c r="AT218" s="29" t="s">
        <v>25</v>
      </c>
      <c r="AU218" s="2"/>
      <c r="AV218" s="61">
        <f t="shared" si="296"/>
        <v>0</v>
      </c>
      <c r="AW218" s="61">
        <f t="shared" si="297"/>
        <v>0</v>
      </c>
      <c r="AX218" s="61">
        <f t="shared" si="298"/>
        <v>0</v>
      </c>
      <c r="AY218" s="62">
        <f t="shared" si="299"/>
        <v>0</v>
      </c>
      <c r="AZ218" s="61">
        <f t="shared" si="300"/>
        <v>0</v>
      </c>
    </row>
    <row r="219" spans="1:52" ht="60">
      <c r="A219" s="1">
        <v>335</v>
      </c>
      <c r="B219" s="28" t="s">
        <v>363</v>
      </c>
      <c r="C219" s="22" t="s">
        <v>364</v>
      </c>
      <c r="D219" s="49" t="s">
        <v>331</v>
      </c>
      <c r="E219" s="31"/>
      <c r="F219" s="25" t="s">
        <v>17</v>
      </c>
      <c r="G219" s="25"/>
      <c r="H219" s="25"/>
      <c r="I219" s="25"/>
      <c r="J219" s="26" t="s">
        <v>269</v>
      </c>
      <c r="K219" s="27" t="s">
        <v>270</v>
      </c>
      <c r="L219" s="27" t="s">
        <v>271</v>
      </c>
      <c r="M219" s="28" t="s">
        <v>98</v>
      </c>
      <c r="N219" s="28"/>
      <c r="O219" s="59">
        <f t="shared" ref="O219:U219" si="317">ROUND(N219*O$3,0)</f>
        <v>0</v>
      </c>
      <c r="P219" s="59">
        <f t="shared" si="317"/>
        <v>0</v>
      </c>
      <c r="Q219" s="59">
        <f t="shared" si="317"/>
        <v>0</v>
      </c>
      <c r="R219" s="59">
        <f t="shared" si="317"/>
        <v>0</v>
      </c>
      <c r="S219" s="59">
        <f t="shared" si="317"/>
        <v>0</v>
      </c>
      <c r="T219" s="59">
        <f t="shared" si="317"/>
        <v>0</v>
      </c>
      <c r="U219" s="59">
        <f t="shared" si="317"/>
        <v>0</v>
      </c>
      <c r="V219" s="60">
        <f t="shared" si="275"/>
        <v>0</v>
      </c>
      <c r="W219" s="60">
        <f t="shared" si="276"/>
        <v>0</v>
      </c>
      <c r="X219" s="60">
        <f t="shared" si="277"/>
        <v>0</v>
      </c>
      <c r="Y219" s="60">
        <f t="shared" si="278"/>
        <v>0</v>
      </c>
      <c r="Z219" s="60">
        <f t="shared" si="279"/>
        <v>0</v>
      </c>
      <c r="AA219" s="60">
        <f t="shared" si="280"/>
        <v>0</v>
      </c>
      <c r="AB219" s="60">
        <f t="shared" si="281"/>
        <v>0</v>
      </c>
      <c r="AC219" s="59">
        <f t="shared" si="282"/>
        <v>0</v>
      </c>
      <c r="AD219" s="59">
        <f t="shared" si="283"/>
        <v>0</v>
      </c>
      <c r="AE219" s="59">
        <f t="shared" si="284"/>
        <v>0</v>
      </c>
      <c r="AF219" s="59">
        <f t="shared" si="285"/>
        <v>0</v>
      </c>
      <c r="AG219" s="59">
        <f t="shared" si="286"/>
        <v>0</v>
      </c>
      <c r="AH219" s="59">
        <f t="shared" si="287"/>
        <v>0</v>
      </c>
      <c r="AI219" s="59">
        <f t="shared" si="288"/>
        <v>0</v>
      </c>
      <c r="AJ219" s="60">
        <f t="shared" si="289"/>
        <v>0</v>
      </c>
      <c r="AK219" s="60">
        <f t="shared" si="290"/>
        <v>0</v>
      </c>
      <c r="AL219" s="60">
        <f t="shared" si="291"/>
        <v>0</v>
      </c>
      <c r="AM219" s="60">
        <f t="shared" si="292"/>
        <v>0</v>
      </c>
      <c r="AN219" s="60">
        <f t="shared" si="293"/>
        <v>0</v>
      </c>
      <c r="AO219" s="60">
        <f t="shared" si="294"/>
        <v>0</v>
      </c>
      <c r="AP219" s="60">
        <f t="shared" si="295"/>
        <v>0</v>
      </c>
      <c r="AQ219" s="27" t="s">
        <v>272</v>
      </c>
      <c r="AR219" s="25"/>
      <c r="AS219" s="25"/>
      <c r="AT219" s="29"/>
      <c r="AU219" s="2"/>
      <c r="AV219" s="61">
        <f t="shared" si="296"/>
        <v>0</v>
      </c>
      <c r="AW219" s="61">
        <f t="shared" si="297"/>
        <v>0</v>
      </c>
      <c r="AX219" s="61">
        <f t="shared" si="298"/>
        <v>0</v>
      </c>
      <c r="AY219" s="62">
        <f t="shared" si="299"/>
        <v>0</v>
      </c>
      <c r="AZ219" s="61">
        <f t="shared" si="300"/>
        <v>0</v>
      </c>
    </row>
    <row r="220" spans="1:52" ht="60">
      <c r="A220" s="1">
        <v>341</v>
      </c>
      <c r="B220" s="28" t="s">
        <v>365</v>
      </c>
      <c r="C220" s="22" t="s">
        <v>366</v>
      </c>
      <c r="D220" s="49" t="s">
        <v>82</v>
      </c>
      <c r="E220" s="31"/>
      <c r="F220" s="25" t="s">
        <v>17</v>
      </c>
      <c r="G220" s="25"/>
      <c r="H220" s="25"/>
      <c r="I220" s="25"/>
      <c r="J220" s="26" t="s">
        <v>269</v>
      </c>
      <c r="K220" s="27" t="s">
        <v>270</v>
      </c>
      <c r="L220" s="27" t="s">
        <v>271</v>
      </c>
      <c r="M220" s="28" t="s">
        <v>98</v>
      </c>
      <c r="N220" s="28"/>
      <c r="O220" s="59">
        <f t="shared" ref="O220:U220" si="318">ROUND(N220*O$3,0)</f>
        <v>0</v>
      </c>
      <c r="P220" s="59">
        <f t="shared" si="318"/>
        <v>0</v>
      </c>
      <c r="Q220" s="59">
        <f t="shared" si="318"/>
        <v>0</v>
      </c>
      <c r="R220" s="59">
        <f t="shared" si="318"/>
        <v>0</v>
      </c>
      <c r="S220" s="59">
        <f t="shared" si="318"/>
        <v>0</v>
      </c>
      <c r="T220" s="59">
        <f t="shared" si="318"/>
        <v>0</v>
      </c>
      <c r="U220" s="59">
        <f t="shared" si="318"/>
        <v>0</v>
      </c>
      <c r="V220" s="60">
        <f t="shared" si="275"/>
        <v>0</v>
      </c>
      <c r="W220" s="60">
        <f t="shared" si="276"/>
        <v>0</v>
      </c>
      <c r="X220" s="60">
        <f t="shared" si="277"/>
        <v>0</v>
      </c>
      <c r="Y220" s="60">
        <f t="shared" si="278"/>
        <v>0</v>
      </c>
      <c r="Z220" s="60">
        <f t="shared" si="279"/>
        <v>0</v>
      </c>
      <c r="AA220" s="60">
        <f t="shared" si="280"/>
        <v>0</v>
      </c>
      <c r="AB220" s="60">
        <f t="shared" si="281"/>
        <v>0</v>
      </c>
      <c r="AC220" s="59">
        <f t="shared" si="282"/>
        <v>0</v>
      </c>
      <c r="AD220" s="59">
        <f t="shared" si="283"/>
        <v>0</v>
      </c>
      <c r="AE220" s="59">
        <f t="shared" si="284"/>
        <v>0</v>
      </c>
      <c r="AF220" s="59">
        <f t="shared" si="285"/>
        <v>0</v>
      </c>
      <c r="AG220" s="59">
        <f t="shared" si="286"/>
        <v>0</v>
      </c>
      <c r="AH220" s="59">
        <f t="shared" si="287"/>
        <v>0</v>
      </c>
      <c r="AI220" s="59">
        <f t="shared" si="288"/>
        <v>0</v>
      </c>
      <c r="AJ220" s="60">
        <f t="shared" si="289"/>
        <v>0</v>
      </c>
      <c r="AK220" s="60">
        <f t="shared" si="290"/>
        <v>0</v>
      </c>
      <c r="AL220" s="60">
        <f t="shared" si="291"/>
        <v>0</v>
      </c>
      <c r="AM220" s="60">
        <f t="shared" si="292"/>
        <v>0</v>
      </c>
      <c r="AN220" s="60">
        <f t="shared" si="293"/>
        <v>0</v>
      </c>
      <c r="AO220" s="60">
        <f t="shared" si="294"/>
        <v>0</v>
      </c>
      <c r="AP220" s="60">
        <f t="shared" si="295"/>
        <v>0</v>
      </c>
      <c r="AQ220" s="27" t="s">
        <v>272</v>
      </c>
      <c r="AR220" s="25" t="s">
        <v>23</v>
      </c>
      <c r="AS220" s="25" t="s">
        <v>156</v>
      </c>
      <c r="AT220" s="29" t="s">
        <v>25</v>
      </c>
      <c r="AU220" s="2"/>
      <c r="AV220" s="61">
        <f t="shared" si="296"/>
        <v>0</v>
      </c>
      <c r="AW220" s="61">
        <f t="shared" si="297"/>
        <v>0</v>
      </c>
      <c r="AX220" s="61">
        <f t="shared" si="298"/>
        <v>0</v>
      </c>
      <c r="AY220" s="62">
        <f t="shared" si="299"/>
        <v>0</v>
      </c>
      <c r="AZ220" s="61">
        <f t="shared" si="300"/>
        <v>0</v>
      </c>
    </row>
    <row r="221" spans="1:52" ht="60">
      <c r="A221" s="1">
        <v>342</v>
      </c>
      <c r="B221" s="28" t="s">
        <v>367</v>
      </c>
      <c r="C221" s="22" t="s">
        <v>368</v>
      </c>
      <c r="D221" s="30" t="s">
        <v>82</v>
      </c>
      <c r="E221" s="31"/>
      <c r="F221" s="25" t="s">
        <v>17</v>
      </c>
      <c r="G221" s="25"/>
      <c r="H221" s="25"/>
      <c r="I221" s="25"/>
      <c r="J221" s="26" t="s">
        <v>269</v>
      </c>
      <c r="K221" s="27" t="s">
        <v>270</v>
      </c>
      <c r="L221" s="27" t="s">
        <v>271</v>
      </c>
      <c r="M221" s="28" t="s">
        <v>98</v>
      </c>
      <c r="N221" s="28"/>
      <c r="O221" s="59">
        <f t="shared" ref="O221:U221" si="319">ROUND(N221*O$3,0)</f>
        <v>0</v>
      </c>
      <c r="P221" s="59">
        <f t="shared" si="319"/>
        <v>0</v>
      </c>
      <c r="Q221" s="59">
        <f t="shared" si="319"/>
        <v>0</v>
      </c>
      <c r="R221" s="59">
        <f t="shared" si="319"/>
        <v>0</v>
      </c>
      <c r="S221" s="59">
        <f t="shared" si="319"/>
        <v>0</v>
      </c>
      <c r="T221" s="59">
        <f t="shared" si="319"/>
        <v>0</v>
      </c>
      <c r="U221" s="59">
        <f t="shared" si="319"/>
        <v>0</v>
      </c>
      <c r="V221" s="60">
        <f t="shared" si="275"/>
        <v>0</v>
      </c>
      <c r="W221" s="60">
        <f t="shared" si="276"/>
        <v>0</v>
      </c>
      <c r="X221" s="60">
        <f t="shared" si="277"/>
        <v>0</v>
      </c>
      <c r="Y221" s="60">
        <f t="shared" si="278"/>
        <v>0</v>
      </c>
      <c r="Z221" s="60">
        <f t="shared" si="279"/>
        <v>0</v>
      </c>
      <c r="AA221" s="60">
        <f t="shared" si="280"/>
        <v>0</v>
      </c>
      <c r="AB221" s="60">
        <f t="shared" si="281"/>
        <v>0</v>
      </c>
      <c r="AC221" s="59">
        <f t="shared" si="282"/>
        <v>0</v>
      </c>
      <c r="AD221" s="59">
        <f t="shared" si="283"/>
        <v>0</v>
      </c>
      <c r="AE221" s="59">
        <f t="shared" si="284"/>
        <v>0</v>
      </c>
      <c r="AF221" s="59">
        <f t="shared" si="285"/>
        <v>0</v>
      </c>
      <c r="AG221" s="59">
        <f t="shared" si="286"/>
        <v>0</v>
      </c>
      <c r="AH221" s="59">
        <f t="shared" si="287"/>
        <v>0</v>
      </c>
      <c r="AI221" s="59">
        <f t="shared" si="288"/>
        <v>0</v>
      </c>
      <c r="AJ221" s="60">
        <f t="shared" si="289"/>
        <v>0</v>
      </c>
      <c r="AK221" s="60">
        <f t="shared" si="290"/>
        <v>0</v>
      </c>
      <c r="AL221" s="60">
        <f t="shared" si="291"/>
        <v>0</v>
      </c>
      <c r="AM221" s="60">
        <f t="shared" si="292"/>
        <v>0</v>
      </c>
      <c r="AN221" s="60">
        <f t="shared" si="293"/>
        <v>0</v>
      </c>
      <c r="AO221" s="60">
        <f t="shared" si="294"/>
        <v>0</v>
      </c>
      <c r="AP221" s="60">
        <f t="shared" si="295"/>
        <v>0</v>
      </c>
      <c r="AQ221" s="27" t="s">
        <v>272</v>
      </c>
      <c r="AR221" s="25" t="s">
        <v>23</v>
      </c>
      <c r="AS221" s="25" t="s">
        <v>318</v>
      </c>
      <c r="AT221" s="29" t="s">
        <v>25</v>
      </c>
      <c r="AU221" s="2"/>
      <c r="AV221" s="61">
        <f t="shared" si="296"/>
        <v>0</v>
      </c>
      <c r="AW221" s="61">
        <f t="shared" si="297"/>
        <v>0</v>
      </c>
      <c r="AX221" s="61">
        <f t="shared" si="298"/>
        <v>0</v>
      </c>
      <c r="AY221" s="62">
        <f t="shared" si="299"/>
        <v>0</v>
      </c>
      <c r="AZ221" s="61">
        <f t="shared" si="300"/>
        <v>0</v>
      </c>
    </row>
    <row r="222" spans="1:52" ht="60">
      <c r="A222" s="1">
        <v>346</v>
      </c>
      <c r="B222" s="28" t="s">
        <v>369</v>
      </c>
      <c r="C222" s="22" t="s">
        <v>370</v>
      </c>
      <c r="D222" s="30" t="s">
        <v>82</v>
      </c>
      <c r="E222" s="31"/>
      <c r="F222" s="25" t="s">
        <v>17</v>
      </c>
      <c r="G222" s="25"/>
      <c r="H222" s="25"/>
      <c r="I222" s="25"/>
      <c r="J222" s="26" t="s">
        <v>269</v>
      </c>
      <c r="K222" s="27" t="s">
        <v>270</v>
      </c>
      <c r="L222" s="27" t="s">
        <v>271</v>
      </c>
      <c r="M222" s="28" t="s">
        <v>98</v>
      </c>
      <c r="N222" s="28"/>
      <c r="O222" s="59">
        <f t="shared" ref="O222:U222" si="320">ROUND(N222*O$3,0)</f>
        <v>0</v>
      </c>
      <c r="P222" s="59">
        <f t="shared" si="320"/>
        <v>0</v>
      </c>
      <c r="Q222" s="59">
        <f t="shared" si="320"/>
        <v>0</v>
      </c>
      <c r="R222" s="59">
        <f t="shared" si="320"/>
        <v>0</v>
      </c>
      <c r="S222" s="59">
        <f t="shared" si="320"/>
        <v>0</v>
      </c>
      <c r="T222" s="59">
        <f t="shared" si="320"/>
        <v>0</v>
      </c>
      <c r="U222" s="59">
        <f t="shared" si="320"/>
        <v>0</v>
      </c>
      <c r="V222" s="60">
        <f t="shared" si="275"/>
        <v>0</v>
      </c>
      <c r="W222" s="60">
        <f t="shared" si="276"/>
        <v>0</v>
      </c>
      <c r="X222" s="60">
        <f t="shared" si="277"/>
        <v>0</v>
      </c>
      <c r="Y222" s="60">
        <f t="shared" si="278"/>
        <v>0</v>
      </c>
      <c r="Z222" s="60">
        <f t="shared" si="279"/>
        <v>0</v>
      </c>
      <c r="AA222" s="60">
        <f t="shared" si="280"/>
        <v>0</v>
      </c>
      <c r="AB222" s="60">
        <f t="shared" si="281"/>
        <v>0</v>
      </c>
      <c r="AC222" s="59">
        <f t="shared" si="282"/>
        <v>0</v>
      </c>
      <c r="AD222" s="59">
        <f t="shared" si="283"/>
        <v>0</v>
      </c>
      <c r="AE222" s="59">
        <f t="shared" si="284"/>
        <v>0</v>
      </c>
      <c r="AF222" s="59">
        <f t="shared" si="285"/>
        <v>0</v>
      </c>
      <c r="AG222" s="59">
        <f t="shared" si="286"/>
        <v>0</v>
      </c>
      <c r="AH222" s="59">
        <f t="shared" si="287"/>
        <v>0</v>
      </c>
      <c r="AI222" s="59">
        <f t="shared" si="288"/>
        <v>0</v>
      </c>
      <c r="AJ222" s="60">
        <f t="shared" si="289"/>
        <v>0</v>
      </c>
      <c r="AK222" s="60">
        <f t="shared" si="290"/>
        <v>0</v>
      </c>
      <c r="AL222" s="60">
        <f t="shared" si="291"/>
        <v>0</v>
      </c>
      <c r="AM222" s="60">
        <f t="shared" si="292"/>
        <v>0</v>
      </c>
      <c r="AN222" s="60">
        <f t="shared" si="293"/>
        <v>0</v>
      </c>
      <c r="AO222" s="60">
        <f t="shared" si="294"/>
        <v>0</v>
      </c>
      <c r="AP222" s="60">
        <f t="shared" si="295"/>
        <v>0</v>
      </c>
      <c r="AQ222" s="27" t="s">
        <v>272</v>
      </c>
      <c r="AR222" s="25" t="s">
        <v>23</v>
      </c>
      <c r="AS222" s="25" t="s">
        <v>371</v>
      </c>
      <c r="AT222" s="29" t="s">
        <v>52</v>
      </c>
      <c r="AU222" s="2"/>
      <c r="AV222" s="61">
        <f t="shared" si="296"/>
        <v>0</v>
      </c>
      <c r="AW222" s="61">
        <f t="shared" si="297"/>
        <v>0</v>
      </c>
      <c r="AX222" s="61">
        <f t="shared" si="298"/>
        <v>0</v>
      </c>
      <c r="AY222" s="62">
        <f t="shared" si="299"/>
        <v>0</v>
      </c>
      <c r="AZ222" s="61">
        <f t="shared" si="300"/>
        <v>0</v>
      </c>
    </row>
    <row r="223" spans="1:52" ht="60">
      <c r="A223" s="1">
        <v>349</v>
      </c>
      <c r="B223" s="28" t="s">
        <v>372</v>
      </c>
      <c r="C223" s="22" t="s">
        <v>373</v>
      </c>
      <c r="D223" s="30" t="s">
        <v>82</v>
      </c>
      <c r="E223" s="31"/>
      <c r="F223" s="25" t="s">
        <v>17</v>
      </c>
      <c r="G223" s="25"/>
      <c r="H223" s="25"/>
      <c r="I223" s="25"/>
      <c r="J223" s="26" t="s">
        <v>269</v>
      </c>
      <c r="K223" s="27" t="s">
        <v>270</v>
      </c>
      <c r="L223" s="27" t="s">
        <v>271</v>
      </c>
      <c r="M223" s="28" t="s">
        <v>98</v>
      </c>
      <c r="N223" s="28"/>
      <c r="O223" s="59">
        <f t="shared" ref="O223:U223" si="321">ROUND(N223*O$3,0)</f>
        <v>0</v>
      </c>
      <c r="P223" s="59">
        <f t="shared" si="321"/>
        <v>0</v>
      </c>
      <c r="Q223" s="59">
        <f t="shared" si="321"/>
        <v>0</v>
      </c>
      <c r="R223" s="59">
        <f t="shared" si="321"/>
        <v>0</v>
      </c>
      <c r="S223" s="59">
        <f t="shared" si="321"/>
        <v>0</v>
      </c>
      <c r="T223" s="59">
        <f t="shared" si="321"/>
        <v>0</v>
      </c>
      <c r="U223" s="59">
        <f t="shared" si="321"/>
        <v>0</v>
      </c>
      <c r="V223" s="60">
        <f t="shared" si="275"/>
        <v>0</v>
      </c>
      <c r="W223" s="60">
        <f t="shared" si="276"/>
        <v>0</v>
      </c>
      <c r="X223" s="60">
        <f t="shared" si="277"/>
        <v>0</v>
      </c>
      <c r="Y223" s="60">
        <f t="shared" si="278"/>
        <v>0</v>
      </c>
      <c r="Z223" s="60">
        <f t="shared" si="279"/>
        <v>0</v>
      </c>
      <c r="AA223" s="60">
        <f t="shared" si="280"/>
        <v>0</v>
      </c>
      <c r="AB223" s="60">
        <f t="shared" si="281"/>
        <v>0</v>
      </c>
      <c r="AC223" s="59">
        <f t="shared" si="282"/>
        <v>0</v>
      </c>
      <c r="AD223" s="59">
        <f t="shared" si="283"/>
        <v>0</v>
      </c>
      <c r="AE223" s="59">
        <f t="shared" si="284"/>
        <v>0</v>
      </c>
      <c r="AF223" s="59">
        <f t="shared" si="285"/>
        <v>0</v>
      </c>
      <c r="AG223" s="59">
        <f t="shared" si="286"/>
        <v>0</v>
      </c>
      <c r="AH223" s="59">
        <f t="shared" si="287"/>
        <v>0</v>
      </c>
      <c r="AI223" s="59">
        <f t="shared" si="288"/>
        <v>0</v>
      </c>
      <c r="AJ223" s="60">
        <f t="shared" si="289"/>
        <v>0</v>
      </c>
      <c r="AK223" s="60">
        <f t="shared" si="290"/>
        <v>0</v>
      </c>
      <c r="AL223" s="60">
        <f t="shared" si="291"/>
        <v>0</v>
      </c>
      <c r="AM223" s="60">
        <f t="shared" si="292"/>
        <v>0</v>
      </c>
      <c r="AN223" s="60">
        <f t="shared" si="293"/>
        <v>0</v>
      </c>
      <c r="AO223" s="60">
        <f t="shared" si="294"/>
        <v>0</v>
      </c>
      <c r="AP223" s="60">
        <f t="shared" si="295"/>
        <v>0</v>
      </c>
      <c r="AQ223" s="27" t="s">
        <v>272</v>
      </c>
      <c r="AR223" s="25"/>
      <c r="AS223" s="25"/>
      <c r="AT223" s="29"/>
      <c r="AU223" s="2"/>
      <c r="AV223" s="61">
        <f t="shared" si="296"/>
        <v>0</v>
      </c>
      <c r="AW223" s="61">
        <f t="shared" si="297"/>
        <v>0</v>
      </c>
      <c r="AX223" s="61">
        <f t="shared" si="298"/>
        <v>0</v>
      </c>
      <c r="AY223" s="62">
        <f t="shared" si="299"/>
        <v>0</v>
      </c>
      <c r="AZ223" s="61">
        <f t="shared" si="300"/>
        <v>0</v>
      </c>
    </row>
    <row r="224" spans="1:52" ht="60">
      <c r="A224" s="1">
        <v>354</v>
      </c>
      <c r="B224" s="28" t="s">
        <v>376</v>
      </c>
      <c r="C224" s="22" t="s">
        <v>377</v>
      </c>
      <c r="D224" s="30" t="s">
        <v>82</v>
      </c>
      <c r="E224" s="31"/>
      <c r="F224" s="25" t="s">
        <v>17</v>
      </c>
      <c r="G224" s="25"/>
      <c r="H224" s="25"/>
      <c r="I224" s="25"/>
      <c r="J224" s="26" t="s">
        <v>269</v>
      </c>
      <c r="K224" s="27" t="s">
        <v>270</v>
      </c>
      <c r="L224" s="27" t="s">
        <v>271</v>
      </c>
      <c r="M224" s="28" t="s">
        <v>98</v>
      </c>
      <c r="N224" s="28"/>
      <c r="O224" s="59">
        <f t="shared" ref="O224:U224" si="322">ROUND(N224*O$3,0)</f>
        <v>0</v>
      </c>
      <c r="P224" s="59">
        <f t="shared" si="322"/>
        <v>0</v>
      </c>
      <c r="Q224" s="59">
        <f t="shared" si="322"/>
        <v>0</v>
      </c>
      <c r="R224" s="59">
        <f t="shared" si="322"/>
        <v>0</v>
      </c>
      <c r="S224" s="59">
        <f t="shared" si="322"/>
        <v>0</v>
      </c>
      <c r="T224" s="59">
        <f t="shared" si="322"/>
        <v>0</v>
      </c>
      <c r="U224" s="59">
        <f t="shared" si="322"/>
        <v>0</v>
      </c>
      <c r="V224" s="60">
        <f t="shared" si="275"/>
        <v>0</v>
      </c>
      <c r="W224" s="60">
        <f t="shared" si="276"/>
        <v>0</v>
      </c>
      <c r="X224" s="60">
        <f t="shared" si="277"/>
        <v>0</v>
      </c>
      <c r="Y224" s="60">
        <f t="shared" si="278"/>
        <v>0</v>
      </c>
      <c r="Z224" s="60">
        <f t="shared" si="279"/>
        <v>0</v>
      </c>
      <c r="AA224" s="60">
        <f t="shared" si="280"/>
        <v>0</v>
      </c>
      <c r="AB224" s="60">
        <f t="shared" si="281"/>
        <v>0</v>
      </c>
      <c r="AC224" s="59">
        <f t="shared" si="282"/>
        <v>0</v>
      </c>
      <c r="AD224" s="59">
        <f t="shared" si="283"/>
        <v>0</v>
      </c>
      <c r="AE224" s="59">
        <f t="shared" si="284"/>
        <v>0</v>
      </c>
      <c r="AF224" s="59">
        <f t="shared" si="285"/>
        <v>0</v>
      </c>
      <c r="AG224" s="59">
        <f t="shared" si="286"/>
        <v>0</v>
      </c>
      <c r="AH224" s="59">
        <f t="shared" si="287"/>
        <v>0</v>
      </c>
      <c r="AI224" s="59">
        <f t="shared" si="288"/>
        <v>0</v>
      </c>
      <c r="AJ224" s="60">
        <f t="shared" si="289"/>
        <v>0</v>
      </c>
      <c r="AK224" s="60">
        <f t="shared" si="290"/>
        <v>0</v>
      </c>
      <c r="AL224" s="60">
        <f t="shared" si="291"/>
        <v>0</v>
      </c>
      <c r="AM224" s="60">
        <f t="shared" si="292"/>
        <v>0</v>
      </c>
      <c r="AN224" s="60">
        <f t="shared" si="293"/>
        <v>0</v>
      </c>
      <c r="AO224" s="60">
        <f t="shared" si="294"/>
        <v>0</v>
      </c>
      <c r="AP224" s="60">
        <f t="shared" si="295"/>
        <v>0</v>
      </c>
      <c r="AQ224" s="27" t="s">
        <v>272</v>
      </c>
      <c r="AR224" s="25"/>
      <c r="AS224" s="25"/>
      <c r="AT224" s="29"/>
      <c r="AU224" s="2"/>
      <c r="AV224" s="61">
        <f t="shared" si="296"/>
        <v>0</v>
      </c>
      <c r="AW224" s="61">
        <f t="shared" si="297"/>
        <v>0</v>
      </c>
      <c r="AX224" s="61">
        <f t="shared" si="298"/>
        <v>0</v>
      </c>
      <c r="AY224" s="62">
        <f t="shared" si="299"/>
        <v>0</v>
      </c>
      <c r="AZ224" s="61">
        <f t="shared" si="300"/>
        <v>0</v>
      </c>
    </row>
    <row r="225" spans="1:52" ht="60">
      <c r="A225" s="1">
        <v>363</v>
      </c>
      <c r="B225" s="28" t="s">
        <v>378</v>
      </c>
      <c r="C225" s="22" t="s">
        <v>379</v>
      </c>
      <c r="D225" s="30" t="s">
        <v>331</v>
      </c>
      <c r="E225" s="31"/>
      <c r="F225" s="25" t="s">
        <v>17</v>
      </c>
      <c r="G225" s="25"/>
      <c r="H225" s="25"/>
      <c r="I225" s="25"/>
      <c r="J225" s="26" t="s">
        <v>269</v>
      </c>
      <c r="K225" s="27" t="s">
        <v>270</v>
      </c>
      <c r="L225" s="27" t="s">
        <v>271</v>
      </c>
      <c r="M225" s="28" t="s">
        <v>98</v>
      </c>
      <c r="N225" s="28"/>
      <c r="O225" s="59">
        <f t="shared" ref="O225:U225" si="323">ROUND(N225*O$3,0)</f>
        <v>0</v>
      </c>
      <c r="P225" s="59">
        <f t="shared" si="323"/>
        <v>0</v>
      </c>
      <c r="Q225" s="59">
        <f t="shared" si="323"/>
        <v>0</v>
      </c>
      <c r="R225" s="59">
        <f t="shared" si="323"/>
        <v>0</v>
      </c>
      <c r="S225" s="59">
        <f t="shared" si="323"/>
        <v>0</v>
      </c>
      <c r="T225" s="59">
        <f t="shared" si="323"/>
        <v>0</v>
      </c>
      <c r="U225" s="59">
        <f t="shared" si="323"/>
        <v>0</v>
      </c>
      <c r="V225" s="60">
        <f t="shared" si="275"/>
        <v>0</v>
      </c>
      <c r="W225" s="60">
        <f t="shared" si="276"/>
        <v>0</v>
      </c>
      <c r="X225" s="60">
        <f t="shared" si="277"/>
        <v>0</v>
      </c>
      <c r="Y225" s="60">
        <f t="shared" si="278"/>
        <v>0</v>
      </c>
      <c r="Z225" s="60">
        <f t="shared" si="279"/>
        <v>0</v>
      </c>
      <c r="AA225" s="60">
        <f t="shared" si="280"/>
        <v>0</v>
      </c>
      <c r="AB225" s="60">
        <f t="shared" si="281"/>
        <v>0</v>
      </c>
      <c r="AC225" s="59">
        <f t="shared" si="282"/>
        <v>0</v>
      </c>
      <c r="AD225" s="59">
        <f t="shared" si="283"/>
        <v>0</v>
      </c>
      <c r="AE225" s="59">
        <f t="shared" si="284"/>
        <v>0</v>
      </c>
      <c r="AF225" s="59">
        <f t="shared" si="285"/>
        <v>0</v>
      </c>
      <c r="AG225" s="59">
        <f t="shared" si="286"/>
        <v>0</v>
      </c>
      <c r="AH225" s="59">
        <f t="shared" si="287"/>
        <v>0</v>
      </c>
      <c r="AI225" s="59">
        <f t="shared" si="288"/>
        <v>0</v>
      </c>
      <c r="AJ225" s="60">
        <f t="shared" si="289"/>
        <v>0</v>
      </c>
      <c r="AK225" s="60">
        <f t="shared" si="290"/>
        <v>0</v>
      </c>
      <c r="AL225" s="60">
        <f t="shared" si="291"/>
        <v>0</v>
      </c>
      <c r="AM225" s="60">
        <f t="shared" si="292"/>
        <v>0</v>
      </c>
      <c r="AN225" s="60">
        <f t="shared" si="293"/>
        <v>0</v>
      </c>
      <c r="AO225" s="60">
        <f t="shared" si="294"/>
        <v>0</v>
      </c>
      <c r="AP225" s="60">
        <f t="shared" si="295"/>
        <v>0</v>
      </c>
      <c r="AQ225" s="27" t="s">
        <v>272</v>
      </c>
      <c r="AR225" s="25"/>
      <c r="AS225" s="25"/>
      <c r="AT225" s="29"/>
      <c r="AU225" s="2"/>
      <c r="AV225" s="61">
        <f t="shared" si="296"/>
        <v>0</v>
      </c>
      <c r="AW225" s="61">
        <f t="shared" si="297"/>
        <v>0</v>
      </c>
      <c r="AX225" s="61">
        <f t="shared" si="298"/>
        <v>0</v>
      </c>
      <c r="AY225" s="62">
        <f t="shared" si="299"/>
        <v>0</v>
      </c>
      <c r="AZ225" s="61">
        <f t="shared" si="300"/>
        <v>0</v>
      </c>
    </row>
    <row r="226" spans="1:52" ht="60">
      <c r="A226" s="1">
        <v>381</v>
      </c>
      <c r="B226" s="28" t="s">
        <v>380</v>
      </c>
      <c r="C226" s="22" t="s">
        <v>381</v>
      </c>
      <c r="D226" s="30" t="s">
        <v>82</v>
      </c>
      <c r="E226" s="31"/>
      <c r="F226" s="25" t="s">
        <v>17</v>
      </c>
      <c r="G226" s="25"/>
      <c r="H226" s="25"/>
      <c r="I226" s="25"/>
      <c r="J226" s="26" t="s">
        <v>269</v>
      </c>
      <c r="K226" s="27" t="s">
        <v>270</v>
      </c>
      <c r="L226" s="27" t="s">
        <v>271</v>
      </c>
      <c r="M226" s="28" t="s">
        <v>98</v>
      </c>
      <c r="N226" s="28"/>
      <c r="O226" s="59">
        <f t="shared" ref="O226:U226" si="324">ROUND(N226*O$3,0)</f>
        <v>0</v>
      </c>
      <c r="P226" s="59">
        <f t="shared" si="324"/>
        <v>0</v>
      </c>
      <c r="Q226" s="59">
        <f t="shared" si="324"/>
        <v>0</v>
      </c>
      <c r="R226" s="59">
        <f t="shared" si="324"/>
        <v>0</v>
      </c>
      <c r="S226" s="59">
        <f t="shared" si="324"/>
        <v>0</v>
      </c>
      <c r="T226" s="59">
        <f t="shared" si="324"/>
        <v>0</v>
      </c>
      <c r="U226" s="59">
        <f t="shared" si="324"/>
        <v>0</v>
      </c>
      <c r="V226" s="60">
        <f t="shared" si="275"/>
        <v>0</v>
      </c>
      <c r="W226" s="60">
        <f t="shared" si="276"/>
        <v>0</v>
      </c>
      <c r="X226" s="60">
        <f t="shared" si="277"/>
        <v>0</v>
      </c>
      <c r="Y226" s="60">
        <f t="shared" si="278"/>
        <v>0</v>
      </c>
      <c r="Z226" s="60">
        <f t="shared" si="279"/>
        <v>0</v>
      </c>
      <c r="AA226" s="60">
        <f t="shared" si="280"/>
        <v>0</v>
      </c>
      <c r="AB226" s="60">
        <f t="shared" si="281"/>
        <v>0</v>
      </c>
      <c r="AC226" s="59">
        <f t="shared" si="282"/>
        <v>0</v>
      </c>
      <c r="AD226" s="59">
        <f t="shared" si="283"/>
        <v>0</v>
      </c>
      <c r="AE226" s="59">
        <f t="shared" si="284"/>
        <v>0</v>
      </c>
      <c r="AF226" s="59">
        <f t="shared" si="285"/>
        <v>0</v>
      </c>
      <c r="AG226" s="59">
        <f t="shared" si="286"/>
        <v>0</v>
      </c>
      <c r="AH226" s="59">
        <f t="shared" si="287"/>
        <v>0</v>
      </c>
      <c r="AI226" s="59">
        <f t="shared" si="288"/>
        <v>0</v>
      </c>
      <c r="AJ226" s="60">
        <f t="shared" si="289"/>
        <v>0</v>
      </c>
      <c r="AK226" s="60">
        <f t="shared" si="290"/>
        <v>0</v>
      </c>
      <c r="AL226" s="60">
        <f t="shared" si="291"/>
        <v>0</v>
      </c>
      <c r="AM226" s="60">
        <f t="shared" si="292"/>
        <v>0</v>
      </c>
      <c r="AN226" s="60">
        <f t="shared" si="293"/>
        <v>0</v>
      </c>
      <c r="AO226" s="60">
        <f t="shared" si="294"/>
        <v>0</v>
      </c>
      <c r="AP226" s="60">
        <f t="shared" si="295"/>
        <v>0</v>
      </c>
      <c r="AQ226" s="27" t="s">
        <v>272</v>
      </c>
      <c r="AR226" s="25" t="s">
        <v>23</v>
      </c>
      <c r="AS226" s="25" t="s">
        <v>51</v>
      </c>
      <c r="AT226" s="29" t="s">
        <v>52</v>
      </c>
      <c r="AU226" s="2"/>
      <c r="AV226" s="61">
        <f t="shared" si="296"/>
        <v>0</v>
      </c>
      <c r="AW226" s="61">
        <f t="shared" si="297"/>
        <v>0</v>
      </c>
      <c r="AX226" s="61">
        <f t="shared" si="298"/>
        <v>0</v>
      </c>
      <c r="AY226" s="62">
        <f t="shared" si="299"/>
        <v>0</v>
      </c>
      <c r="AZ226" s="61">
        <f t="shared" si="300"/>
        <v>0</v>
      </c>
    </row>
    <row r="227" spans="1:52" ht="60">
      <c r="A227" s="1">
        <v>382</v>
      </c>
      <c r="B227" s="28" t="s">
        <v>382</v>
      </c>
      <c r="C227" s="22" t="s">
        <v>383</v>
      </c>
      <c r="D227" s="30" t="s">
        <v>82</v>
      </c>
      <c r="E227" s="31"/>
      <c r="F227" s="25" t="s">
        <v>17</v>
      </c>
      <c r="G227" s="25"/>
      <c r="H227" s="25"/>
      <c r="I227" s="25"/>
      <c r="J227" s="26" t="s">
        <v>269</v>
      </c>
      <c r="K227" s="27" t="s">
        <v>270</v>
      </c>
      <c r="L227" s="27" t="s">
        <v>271</v>
      </c>
      <c r="M227" s="28" t="s">
        <v>98</v>
      </c>
      <c r="N227" s="28"/>
      <c r="O227" s="59">
        <f t="shared" ref="O227:U227" si="325">ROUND(N227*O$3,0)</f>
        <v>0</v>
      </c>
      <c r="P227" s="59">
        <f t="shared" si="325"/>
        <v>0</v>
      </c>
      <c r="Q227" s="59">
        <f t="shared" si="325"/>
        <v>0</v>
      </c>
      <c r="R227" s="59">
        <f t="shared" si="325"/>
        <v>0</v>
      </c>
      <c r="S227" s="59">
        <f t="shared" si="325"/>
        <v>0</v>
      </c>
      <c r="T227" s="59">
        <f t="shared" si="325"/>
        <v>0</v>
      </c>
      <c r="U227" s="59">
        <f t="shared" si="325"/>
        <v>0</v>
      </c>
      <c r="V227" s="60">
        <f t="shared" si="275"/>
        <v>0</v>
      </c>
      <c r="W227" s="60">
        <f t="shared" si="276"/>
        <v>0</v>
      </c>
      <c r="X227" s="60">
        <f t="shared" si="277"/>
        <v>0</v>
      </c>
      <c r="Y227" s="60">
        <f t="shared" si="278"/>
        <v>0</v>
      </c>
      <c r="Z227" s="60">
        <f t="shared" si="279"/>
        <v>0</v>
      </c>
      <c r="AA227" s="60">
        <f t="shared" si="280"/>
        <v>0</v>
      </c>
      <c r="AB227" s="60">
        <f t="shared" si="281"/>
        <v>0</v>
      </c>
      <c r="AC227" s="59">
        <f t="shared" si="282"/>
        <v>0</v>
      </c>
      <c r="AD227" s="59">
        <f t="shared" si="283"/>
        <v>0</v>
      </c>
      <c r="AE227" s="59">
        <f t="shared" si="284"/>
        <v>0</v>
      </c>
      <c r="AF227" s="59">
        <f t="shared" si="285"/>
        <v>0</v>
      </c>
      <c r="AG227" s="59">
        <f t="shared" si="286"/>
        <v>0</v>
      </c>
      <c r="AH227" s="59">
        <f t="shared" si="287"/>
        <v>0</v>
      </c>
      <c r="AI227" s="59">
        <f t="shared" si="288"/>
        <v>0</v>
      </c>
      <c r="AJ227" s="60">
        <f t="shared" si="289"/>
        <v>0</v>
      </c>
      <c r="AK227" s="60">
        <f t="shared" si="290"/>
        <v>0</v>
      </c>
      <c r="AL227" s="60">
        <f t="shared" si="291"/>
        <v>0</v>
      </c>
      <c r="AM227" s="60">
        <f t="shared" si="292"/>
        <v>0</v>
      </c>
      <c r="AN227" s="60">
        <f t="shared" si="293"/>
        <v>0</v>
      </c>
      <c r="AO227" s="60">
        <f t="shared" si="294"/>
        <v>0</v>
      </c>
      <c r="AP227" s="60">
        <f t="shared" si="295"/>
        <v>0</v>
      </c>
      <c r="AQ227" s="27" t="s">
        <v>272</v>
      </c>
      <c r="AR227" s="25" t="s">
        <v>23</v>
      </c>
      <c r="AS227" s="25" t="s">
        <v>51</v>
      </c>
      <c r="AT227" s="29" t="s">
        <v>52</v>
      </c>
      <c r="AU227" s="2"/>
      <c r="AV227" s="61">
        <f t="shared" si="296"/>
        <v>0</v>
      </c>
      <c r="AW227" s="61">
        <f t="shared" si="297"/>
        <v>0</v>
      </c>
      <c r="AX227" s="61">
        <f t="shared" si="298"/>
        <v>0</v>
      </c>
      <c r="AY227" s="62">
        <f t="shared" si="299"/>
        <v>0</v>
      </c>
      <c r="AZ227" s="61">
        <f t="shared" si="300"/>
        <v>0</v>
      </c>
    </row>
    <row r="228" spans="1:52" ht="60">
      <c r="A228" s="1">
        <v>383</v>
      </c>
      <c r="B228" s="28" t="s">
        <v>384</v>
      </c>
      <c r="C228" s="22" t="s">
        <v>385</v>
      </c>
      <c r="D228" s="30" t="s">
        <v>82</v>
      </c>
      <c r="E228" s="31"/>
      <c r="F228" s="25" t="s">
        <v>17</v>
      </c>
      <c r="G228" s="25"/>
      <c r="H228" s="25"/>
      <c r="I228" s="25"/>
      <c r="J228" s="26" t="s">
        <v>269</v>
      </c>
      <c r="K228" s="27" t="s">
        <v>270</v>
      </c>
      <c r="L228" s="27" t="s">
        <v>271</v>
      </c>
      <c r="M228" s="28" t="s">
        <v>98</v>
      </c>
      <c r="N228" s="28"/>
      <c r="O228" s="59">
        <f t="shared" ref="O228:U228" si="326">ROUND(N228*O$3,0)</f>
        <v>0</v>
      </c>
      <c r="P228" s="59">
        <f t="shared" si="326"/>
        <v>0</v>
      </c>
      <c r="Q228" s="59">
        <f t="shared" si="326"/>
        <v>0</v>
      </c>
      <c r="R228" s="59">
        <f t="shared" si="326"/>
        <v>0</v>
      </c>
      <c r="S228" s="59">
        <f t="shared" si="326"/>
        <v>0</v>
      </c>
      <c r="T228" s="59">
        <f t="shared" si="326"/>
        <v>0</v>
      </c>
      <c r="U228" s="59">
        <f t="shared" si="326"/>
        <v>0</v>
      </c>
      <c r="V228" s="60">
        <f t="shared" si="275"/>
        <v>0</v>
      </c>
      <c r="W228" s="60">
        <f t="shared" si="276"/>
        <v>0</v>
      </c>
      <c r="X228" s="60">
        <f t="shared" si="277"/>
        <v>0</v>
      </c>
      <c r="Y228" s="60">
        <f t="shared" si="278"/>
        <v>0</v>
      </c>
      <c r="Z228" s="60">
        <f t="shared" si="279"/>
        <v>0</v>
      </c>
      <c r="AA228" s="60">
        <f t="shared" si="280"/>
        <v>0</v>
      </c>
      <c r="AB228" s="60">
        <f t="shared" si="281"/>
        <v>0</v>
      </c>
      <c r="AC228" s="59">
        <f t="shared" si="282"/>
        <v>0</v>
      </c>
      <c r="AD228" s="59">
        <f t="shared" si="283"/>
        <v>0</v>
      </c>
      <c r="AE228" s="59">
        <f t="shared" si="284"/>
        <v>0</v>
      </c>
      <c r="AF228" s="59">
        <f t="shared" si="285"/>
        <v>0</v>
      </c>
      <c r="AG228" s="59">
        <f t="shared" si="286"/>
        <v>0</v>
      </c>
      <c r="AH228" s="59">
        <f t="shared" si="287"/>
        <v>0</v>
      </c>
      <c r="AI228" s="59">
        <f t="shared" si="288"/>
        <v>0</v>
      </c>
      <c r="AJ228" s="60">
        <f t="shared" si="289"/>
        <v>0</v>
      </c>
      <c r="AK228" s="60">
        <f t="shared" si="290"/>
        <v>0</v>
      </c>
      <c r="AL228" s="60">
        <f t="shared" si="291"/>
        <v>0</v>
      </c>
      <c r="AM228" s="60">
        <f t="shared" si="292"/>
        <v>0</v>
      </c>
      <c r="AN228" s="60">
        <f t="shared" si="293"/>
        <v>0</v>
      </c>
      <c r="AO228" s="60">
        <f t="shared" si="294"/>
        <v>0</v>
      </c>
      <c r="AP228" s="60">
        <f t="shared" si="295"/>
        <v>0</v>
      </c>
      <c r="AQ228" s="27" t="s">
        <v>272</v>
      </c>
      <c r="AR228" s="25" t="s">
        <v>23</v>
      </c>
      <c r="AS228" s="25" t="s">
        <v>51</v>
      </c>
      <c r="AT228" s="29" t="s">
        <v>52</v>
      </c>
      <c r="AU228" s="2"/>
      <c r="AV228" s="61">
        <f t="shared" si="296"/>
        <v>0</v>
      </c>
      <c r="AW228" s="61">
        <f t="shared" si="297"/>
        <v>0</v>
      </c>
      <c r="AX228" s="61">
        <f t="shared" si="298"/>
        <v>0</v>
      </c>
      <c r="AY228" s="62">
        <f t="shared" si="299"/>
        <v>0</v>
      </c>
      <c r="AZ228" s="61">
        <f t="shared" si="300"/>
        <v>0</v>
      </c>
    </row>
    <row r="229" spans="1:52" ht="60">
      <c r="A229" s="1">
        <v>418</v>
      </c>
      <c r="B229" s="28" t="s">
        <v>386</v>
      </c>
      <c r="C229" s="22" t="s">
        <v>387</v>
      </c>
      <c r="D229" s="30" t="s">
        <v>82</v>
      </c>
      <c r="E229" s="31"/>
      <c r="F229" s="25" t="s">
        <v>17</v>
      </c>
      <c r="G229" s="25"/>
      <c r="H229" s="25"/>
      <c r="I229" s="25"/>
      <c r="J229" s="26" t="s">
        <v>269</v>
      </c>
      <c r="K229" s="27" t="s">
        <v>270</v>
      </c>
      <c r="L229" s="27" t="s">
        <v>271</v>
      </c>
      <c r="M229" s="28" t="s">
        <v>98</v>
      </c>
      <c r="N229" s="28"/>
      <c r="O229" s="59">
        <f t="shared" ref="O229:U229" si="327">ROUND(N229*O$3,0)</f>
        <v>0</v>
      </c>
      <c r="P229" s="59">
        <f t="shared" si="327"/>
        <v>0</v>
      </c>
      <c r="Q229" s="59">
        <f t="shared" si="327"/>
        <v>0</v>
      </c>
      <c r="R229" s="59">
        <f t="shared" si="327"/>
        <v>0</v>
      </c>
      <c r="S229" s="59">
        <f t="shared" si="327"/>
        <v>0</v>
      </c>
      <c r="T229" s="59">
        <f t="shared" si="327"/>
        <v>0</v>
      </c>
      <c r="U229" s="59">
        <f t="shared" si="327"/>
        <v>0</v>
      </c>
      <c r="V229" s="60">
        <f t="shared" si="275"/>
        <v>0</v>
      </c>
      <c r="W229" s="60">
        <f t="shared" si="276"/>
        <v>0</v>
      </c>
      <c r="X229" s="60">
        <f t="shared" si="277"/>
        <v>0</v>
      </c>
      <c r="Y229" s="60">
        <f t="shared" si="278"/>
        <v>0</v>
      </c>
      <c r="Z229" s="60">
        <f t="shared" si="279"/>
        <v>0</v>
      </c>
      <c r="AA229" s="60">
        <f t="shared" si="280"/>
        <v>0</v>
      </c>
      <c r="AB229" s="60">
        <f t="shared" si="281"/>
        <v>0</v>
      </c>
      <c r="AC229" s="59">
        <f t="shared" si="282"/>
        <v>0</v>
      </c>
      <c r="AD229" s="59">
        <f t="shared" si="283"/>
        <v>0</v>
      </c>
      <c r="AE229" s="59">
        <f t="shared" si="284"/>
        <v>0</v>
      </c>
      <c r="AF229" s="59">
        <f t="shared" si="285"/>
        <v>0</v>
      </c>
      <c r="AG229" s="59">
        <f t="shared" si="286"/>
        <v>0</v>
      </c>
      <c r="AH229" s="59">
        <f t="shared" si="287"/>
        <v>0</v>
      </c>
      <c r="AI229" s="59">
        <f t="shared" si="288"/>
        <v>0</v>
      </c>
      <c r="AJ229" s="60">
        <f t="shared" si="289"/>
        <v>0</v>
      </c>
      <c r="AK229" s="60">
        <f t="shared" si="290"/>
        <v>0</v>
      </c>
      <c r="AL229" s="60">
        <f t="shared" si="291"/>
        <v>0</v>
      </c>
      <c r="AM229" s="60">
        <f t="shared" si="292"/>
        <v>0</v>
      </c>
      <c r="AN229" s="60">
        <f t="shared" si="293"/>
        <v>0</v>
      </c>
      <c r="AO229" s="60">
        <f t="shared" si="294"/>
        <v>0</v>
      </c>
      <c r="AP229" s="60">
        <f t="shared" si="295"/>
        <v>0</v>
      </c>
      <c r="AQ229" s="27" t="s">
        <v>272</v>
      </c>
      <c r="AR229" s="25" t="s">
        <v>23</v>
      </c>
      <c r="AS229" s="25" t="s">
        <v>24</v>
      </c>
      <c r="AT229" s="29" t="s">
        <v>25</v>
      </c>
      <c r="AU229" s="2"/>
      <c r="AV229" s="61">
        <f t="shared" si="296"/>
        <v>0</v>
      </c>
      <c r="AW229" s="61">
        <f t="shared" si="297"/>
        <v>0</v>
      </c>
      <c r="AX229" s="61">
        <f t="shared" si="298"/>
        <v>0</v>
      </c>
      <c r="AY229" s="62">
        <f t="shared" si="299"/>
        <v>0</v>
      </c>
      <c r="AZ229" s="61">
        <f t="shared" si="300"/>
        <v>0</v>
      </c>
    </row>
    <row r="230" spans="1:52" ht="60">
      <c r="A230" s="1">
        <v>419</v>
      </c>
      <c r="B230" s="28" t="s">
        <v>388</v>
      </c>
      <c r="C230" s="22" t="s">
        <v>389</v>
      </c>
      <c r="D230" s="30" t="s">
        <v>82</v>
      </c>
      <c r="E230" s="31"/>
      <c r="F230" s="25" t="s">
        <v>17</v>
      </c>
      <c r="G230" s="25"/>
      <c r="H230" s="25"/>
      <c r="I230" s="25"/>
      <c r="J230" s="26" t="s">
        <v>269</v>
      </c>
      <c r="K230" s="27" t="s">
        <v>270</v>
      </c>
      <c r="L230" s="27" t="s">
        <v>271</v>
      </c>
      <c r="M230" s="28" t="s">
        <v>98</v>
      </c>
      <c r="N230" s="28"/>
      <c r="O230" s="59">
        <f t="shared" ref="O230:U230" si="328">ROUND(N230*O$3,0)</f>
        <v>0</v>
      </c>
      <c r="P230" s="59">
        <f t="shared" si="328"/>
        <v>0</v>
      </c>
      <c r="Q230" s="59">
        <f t="shared" si="328"/>
        <v>0</v>
      </c>
      <c r="R230" s="59">
        <f t="shared" si="328"/>
        <v>0</v>
      </c>
      <c r="S230" s="59">
        <f t="shared" si="328"/>
        <v>0</v>
      </c>
      <c r="T230" s="59">
        <f t="shared" si="328"/>
        <v>0</v>
      </c>
      <c r="U230" s="59">
        <f t="shared" si="328"/>
        <v>0</v>
      </c>
      <c r="V230" s="60">
        <f t="shared" si="275"/>
        <v>0</v>
      </c>
      <c r="W230" s="60">
        <f t="shared" si="276"/>
        <v>0</v>
      </c>
      <c r="X230" s="60">
        <f t="shared" si="277"/>
        <v>0</v>
      </c>
      <c r="Y230" s="60">
        <f t="shared" si="278"/>
        <v>0</v>
      </c>
      <c r="Z230" s="60">
        <f t="shared" si="279"/>
        <v>0</v>
      </c>
      <c r="AA230" s="60">
        <f t="shared" si="280"/>
        <v>0</v>
      </c>
      <c r="AB230" s="60">
        <f t="shared" si="281"/>
        <v>0</v>
      </c>
      <c r="AC230" s="59">
        <f t="shared" si="282"/>
        <v>0</v>
      </c>
      <c r="AD230" s="59">
        <f t="shared" si="283"/>
        <v>0</v>
      </c>
      <c r="AE230" s="59">
        <f t="shared" si="284"/>
        <v>0</v>
      </c>
      <c r="AF230" s="59">
        <f t="shared" si="285"/>
        <v>0</v>
      </c>
      <c r="AG230" s="59">
        <f t="shared" si="286"/>
        <v>0</v>
      </c>
      <c r="AH230" s="59">
        <f t="shared" si="287"/>
        <v>0</v>
      </c>
      <c r="AI230" s="59">
        <f t="shared" si="288"/>
        <v>0</v>
      </c>
      <c r="AJ230" s="60">
        <f t="shared" si="289"/>
        <v>0</v>
      </c>
      <c r="AK230" s="60">
        <f t="shared" si="290"/>
        <v>0</v>
      </c>
      <c r="AL230" s="60">
        <f t="shared" si="291"/>
        <v>0</v>
      </c>
      <c r="AM230" s="60">
        <f t="shared" si="292"/>
        <v>0</v>
      </c>
      <c r="AN230" s="60">
        <f t="shared" si="293"/>
        <v>0</v>
      </c>
      <c r="AO230" s="60">
        <f t="shared" si="294"/>
        <v>0</v>
      </c>
      <c r="AP230" s="60">
        <f t="shared" si="295"/>
        <v>0</v>
      </c>
      <c r="AQ230" s="27" t="s">
        <v>272</v>
      </c>
      <c r="AR230" s="25" t="s">
        <v>23</v>
      </c>
      <c r="AS230" s="25" t="s">
        <v>52</v>
      </c>
      <c r="AT230" s="29" t="s">
        <v>52</v>
      </c>
      <c r="AU230" s="2"/>
      <c r="AV230" s="61">
        <f t="shared" si="296"/>
        <v>0</v>
      </c>
      <c r="AW230" s="61">
        <f t="shared" si="297"/>
        <v>0</v>
      </c>
      <c r="AX230" s="61">
        <f t="shared" si="298"/>
        <v>0</v>
      </c>
      <c r="AY230" s="62">
        <f t="shared" si="299"/>
        <v>0</v>
      </c>
      <c r="AZ230" s="61">
        <f t="shared" si="300"/>
        <v>0</v>
      </c>
    </row>
    <row r="231" spans="1:52" ht="60">
      <c r="A231" s="1">
        <v>420</v>
      </c>
      <c r="B231" s="28" t="s">
        <v>390</v>
      </c>
      <c r="C231" s="22" t="s">
        <v>391</v>
      </c>
      <c r="D231" s="30" t="s">
        <v>82</v>
      </c>
      <c r="E231" s="31"/>
      <c r="F231" s="25" t="s">
        <v>17</v>
      </c>
      <c r="G231" s="25"/>
      <c r="H231" s="25"/>
      <c r="I231" s="25"/>
      <c r="J231" s="26" t="s">
        <v>269</v>
      </c>
      <c r="K231" s="27" t="s">
        <v>270</v>
      </c>
      <c r="L231" s="27" t="s">
        <v>271</v>
      </c>
      <c r="M231" s="28" t="s">
        <v>98</v>
      </c>
      <c r="N231" s="28"/>
      <c r="O231" s="59">
        <f t="shared" ref="O231:U231" si="329">ROUND(N231*O$3,0)</f>
        <v>0</v>
      </c>
      <c r="P231" s="59">
        <f t="shared" si="329"/>
        <v>0</v>
      </c>
      <c r="Q231" s="59">
        <f t="shared" si="329"/>
        <v>0</v>
      </c>
      <c r="R231" s="59">
        <f t="shared" si="329"/>
        <v>0</v>
      </c>
      <c r="S231" s="59">
        <f t="shared" si="329"/>
        <v>0</v>
      </c>
      <c r="T231" s="59">
        <f t="shared" si="329"/>
        <v>0</v>
      </c>
      <c r="U231" s="59">
        <f t="shared" si="329"/>
        <v>0</v>
      </c>
      <c r="V231" s="60">
        <f t="shared" si="275"/>
        <v>0</v>
      </c>
      <c r="W231" s="60">
        <f t="shared" si="276"/>
        <v>0</v>
      </c>
      <c r="X231" s="60">
        <f t="shared" si="277"/>
        <v>0</v>
      </c>
      <c r="Y231" s="60">
        <f t="shared" si="278"/>
        <v>0</v>
      </c>
      <c r="Z231" s="60">
        <f t="shared" si="279"/>
        <v>0</v>
      </c>
      <c r="AA231" s="60">
        <f t="shared" si="280"/>
        <v>0</v>
      </c>
      <c r="AB231" s="60">
        <f t="shared" si="281"/>
        <v>0</v>
      </c>
      <c r="AC231" s="59">
        <f t="shared" si="282"/>
        <v>0</v>
      </c>
      <c r="AD231" s="59">
        <f t="shared" si="283"/>
        <v>0</v>
      </c>
      <c r="AE231" s="59">
        <f t="shared" si="284"/>
        <v>0</v>
      </c>
      <c r="AF231" s="59">
        <f t="shared" si="285"/>
        <v>0</v>
      </c>
      <c r="AG231" s="59">
        <f t="shared" si="286"/>
        <v>0</v>
      </c>
      <c r="AH231" s="59">
        <f t="shared" si="287"/>
        <v>0</v>
      </c>
      <c r="AI231" s="59">
        <f t="shared" si="288"/>
        <v>0</v>
      </c>
      <c r="AJ231" s="60">
        <f t="shared" si="289"/>
        <v>0</v>
      </c>
      <c r="AK231" s="60">
        <f t="shared" si="290"/>
        <v>0</v>
      </c>
      <c r="AL231" s="60">
        <f t="shared" si="291"/>
        <v>0</v>
      </c>
      <c r="AM231" s="60">
        <f t="shared" si="292"/>
        <v>0</v>
      </c>
      <c r="AN231" s="60">
        <f t="shared" si="293"/>
        <v>0</v>
      </c>
      <c r="AO231" s="60">
        <f t="shared" si="294"/>
        <v>0</v>
      </c>
      <c r="AP231" s="60">
        <f t="shared" si="295"/>
        <v>0</v>
      </c>
      <c r="AQ231" s="27" t="s">
        <v>272</v>
      </c>
      <c r="AR231" s="25" t="s">
        <v>23</v>
      </c>
      <c r="AS231" s="25" t="s">
        <v>52</v>
      </c>
      <c r="AT231" s="29" t="s">
        <v>52</v>
      </c>
      <c r="AU231" s="2"/>
      <c r="AV231" s="61">
        <f t="shared" si="296"/>
        <v>0</v>
      </c>
      <c r="AW231" s="61">
        <f t="shared" si="297"/>
        <v>0</v>
      </c>
      <c r="AX231" s="61">
        <f t="shared" si="298"/>
        <v>0</v>
      </c>
      <c r="AY231" s="62">
        <f t="shared" si="299"/>
        <v>0</v>
      </c>
      <c r="AZ231" s="61">
        <f t="shared" si="300"/>
        <v>0</v>
      </c>
    </row>
    <row r="232" spans="1:52" ht="60">
      <c r="A232" s="1">
        <v>421</v>
      </c>
      <c r="B232" s="28" t="s">
        <v>392</v>
      </c>
      <c r="C232" s="22" t="s">
        <v>393</v>
      </c>
      <c r="D232" s="30" t="s">
        <v>82</v>
      </c>
      <c r="E232" s="31"/>
      <c r="F232" s="25" t="s">
        <v>17</v>
      </c>
      <c r="G232" s="25"/>
      <c r="H232" s="25"/>
      <c r="I232" s="25"/>
      <c r="J232" s="26" t="s">
        <v>269</v>
      </c>
      <c r="K232" s="27" t="s">
        <v>270</v>
      </c>
      <c r="L232" s="27" t="s">
        <v>271</v>
      </c>
      <c r="M232" s="28" t="s">
        <v>98</v>
      </c>
      <c r="N232" s="28"/>
      <c r="O232" s="59">
        <f t="shared" ref="O232:U232" si="330">ROUND(N232*O$3,0)</f>
        <v>0</v>
      </c>
      <c r="P232" s="59">
        <f t="shared" si="330"/>
        <v>0</v>
      </c>
      <c r="Q232" s="59">
        <f t="shared" si="330"/>
        <v>0</v>
      </c>
      <c r="R232" s="59">
        <f t="shared" si="330"/>
        <v>0</v>
      </c>
      <c r="S232" s="59">
        <f t="shared" si="330"/>
        <v>0</v>
      </c>
      <c r="T232" s="59">
        <f t="shared" si="330"/>
        <v>0</v>
      </c>
      <c r="U232" s="59">
        <f t="shared" si="330"/>
        <v>0</v>
      </c>
      <c r="V232" s="60">
        <f t="shared" si="275"/>
        <v>0</v>
      </c>
      <c r="W232" s="60">
        <f t="shared" si="276"/>
        <v>0</v>
      </c>
      <c r="X232" s="60">
        <f t="shared" si="277"/>
        <v>0</v>
      </c>
      <c r="Y232" s="60">
        <f t="shared" si="278"/>
        <v>0</v>
      </c>
      <c r="Z232" s="60">
        <f t="shared" si="279"/>
        <v>0</v>
      </c>
      <c r="AA232" s="60">
        <f t="shared" si="280"/>
        <v>0</v>
      </c>
      <c r="AB232" s="60">
        <f t="shared" si="281"/>
        <v>0</v>
      </c>
      <c r="AC232" s="59">
        <f t="shared" si="282"/>
        <v>0</v>
      </c>
      <c r="AD232" s="59">
        <f t="shared" si="283"/>
        <v>0</v>
      </c>
      <c r="AE232" s="59">
        <f t="shared" si="284"/>
        <v>0</v>
      </c>
      <c r="AF232" s="59">
        <f t="shared" si="285"/>
        <v>0</v>
      </c>
      <c r="AG232" s="59">
        <f t="shared" si="286"/>
        <v>0</v>
      </c>
      <c r="AH232" s="59">
        <f t="shared" si="287"/>
        <v>0</v>
      </c>
      <c r="AI232" s="59">
        <f t="shared" si="288"/>
        <v>0</v>
      </c>
      <c r="AJ232" s="60">
        <f t="shared" si="289"/>
        <v>0</v>
      </c>
      <c r="AK232" s="60">
        <f t="shared" si="290"/>
        <v>0</v>
      </c>
      <c r="AL232" s="60">
        <f t="shared" si="291"/>
        <v>0</v>
      </c>
      <c r="AM232" s="60">
        <f t="shared" si="292"/>
        <v>0</v>
      </c>
      <c r="AN232" s="60">
        <f t="shared" si="293"/>
        <v>0</v>
      </c>
      <c r="AO232" s="60">
        <f t="shared" si="294"/>
        <v>0</v>
      </c>
      <c r="AP232" s="60">
        <f t="shared" si="295"/>
        <v>0</v>
      </c>
      <c r="AQ232" s="27" t="s">
        <v>272</v>
      </c>
      <c r="AR232" s="25" t="s">
        <v>23</v>
      </c>
      <c r="AS232" s="25" t="s">
        <v>52</v>
      </c>
      <c r="AT232" s="29" t="s">
        <v>52</v>
      </c>
      <c r="AU232" s="2"/>
      <c r="AV232" s="61">
        <f t="shared" si="296"/>
        <v>0</v>
      </c>
      <c r="AW232" s="61">
        <f t="shared" si="297"/>
        <v>0</v>
      </c>
      <c r="AX232" s="61">
        <f t="shared" si="298"/>
        <v>0</v>
      </c>
      <c r="AY232" s="62">
        <f t="shared" si="299"/>
        <v>0</v>
      </c>
      <c r="AZ232" s="61">
        <f t="shared" si="300"/>
        <v>0</v>
      </c>
    </row>
    <row r="233" spans="1:52" ht="60">
      <c r="A233" s="1">
        <v>422</v>
      </c>
      <c r="B233" s="28" t="s">
        <v>394</v>
      </c>
      <c r="C233" s="22" t="s">
        <v>395</v>
      </c>
      <c r="D233" s="30" t="s">
        <v>82</v>
      </c>
      <c r="E233" s="31"/>
      <c r="F233" s="25" t="s">
        <v>17</v>
      </c>
      <c r="G233" s="25"/>
      <c r="H233" s="25"/>
      <c r="I233" s="25"/>
      <c r="J233" s="26" t="s">
        <v>269</v>
      </c>
      <c r="K233" s="27" t="s">
        <v>270</v>
      </c>
      <c r="L233" s="27" t="s">
        <v>271</v>
      </c>
      <c r="M233" s="28" t="s">
        <v>98</v>
      </c>
      <c r="N233" s="28"/>
      <c r="O233" s="59">
        <f t="shared" ref="O233:U233" si="331">ROUND(N233*O$3,0)</f>
        <v>0</v>
      </c>
      <c r="P233" s="59">
        <f t="shared" si="331"/>
        <v>0</v>
      </c>
      <c r="Q233" s="59">
        <f t="shared" si="331"/>
        <v>0</v>
      </c>
      <c r="R233" s="59">
        <f t="shared" si="331"/>
        <v>0</v>
      </c>
      <c r="S233" s="59">
        <f t="shared" si="331"/>
        <v>0</v>
      </c>
      <c r="T233" s="59">
        <f t="shared" si="331"/>
        <v>0</v>
      </c>
      <c r="U233" s="59">
        <f t="shared" si="331"/>
        <v>0</v>
      </c>
      <c r="V233" s="60">
        <f t="shared" si="275"/>
        <v>0</v>
      </c>
      <c r="W233" s="60">
        <f t="shared" si="276"/>
        <v>0</v>
      </c>
      <c r="X233" s="60">
        <f t="shared" si="277"/>
        <v>0</v>
      </c>
      <c r="Y233" s="60">
        <f t="shared" si="278"/>
        <v>0</v>
      </c>
      <c r="Z233" s="60">
        <f t="shared" si="279"/>
        <v>0</v>
      </c>
      <c r="AA233" s="60">
        <f t="shared" si="280"/>
        <v>0</v>
      </c>
      <c r="AB233" s="60">
        <f t="shared" si="281"/>
        <v>0</v>
      </c>
      <c r="AC233" s="59">
        <f t="shared" si="282"/>
        <v>0</v>
      </c>
      <c r="AD233" s="59">
        <f t="shared" si="283"/>
        <v>0</v>
      </c>
      <c r="AE233" s="59">
        <f t="shared" si="284"/>
        <v>0</v>
      </c>
      <c r="AF233" s="59">
        <f t="shared" si="285"/>
        <v>0</v>
      </c>
      <c r="AG233" s="59">
        <f t="shared" si="286"/>
        <v>0</v>
      </c>
      <c r="AH233" s="59">
        <f t="shared" si="287"/>
        <v>0</v>
      </c>
      <c r="AI233" s="59">
        <f t="shared" si="288"/>
        <v>0</v>
      </c>
      <c r="AJ233" s="60">
        <f t="shared" si="289"/>
        <v>0</v>
      </c>
      <c r="AK233" s="60">
        <f t="shared" si="290"/>
        <v>0</v>
      </c>
      <c r="AL233" s="60">
        <f t="shared" si="291"/>
        <v>0</v>
      </c>
      <c r="AM233" s="60">
        <f t="shared" si="292"/>
        <v>0</v>
      </c>
      <c r="AN233" s="60">
        <f t="shared" si="293"/>
        <v>0</v>
      </c>
      <c r="AO233" s="60">
        <f t="shared" si="294"/>
        <v>0</v>
      </c>
      <c r="AP233" s="60">
        <f t="shared" si="295"/>
        <v>0</v>
      </c>
      <c r="AQ233" s="27" t="s">
        <v>272</v>
      </c>
      <c r="AR233" s="25" t="s">
        <v>23</v>
      </c>
      <c r="AS233" s="25" t="s">
        <v>52</v>
      </c>
      <c r="AT233" s="29" t="s">
        <v>52</v>
      </c>
      <c r="AU233" s="2"/>
      <c r="AV233" s="61">
        <f t="shared" si="296"/>
        <v>0</v>
      </c>
      <c r="AW233" s="61">
        <f t="shared" si="297"/>
        <v>0</v>
      </c>
      <c r="AX233" s="61">
        <f t="shared" si="298"/>
        <v>0</v>
      </c>
      <c r="AY233" s="62">
        <f t="shared" si="299"/>
        <v>0</v>
      </c>
      <c r="AZ233" s="61">
        <f t="shared" si="300"/>
        <v>0</v>
      </c>
    </row>
    <row r="234" spans="1:52" ht="60">
      <c r="A234" s="1">
        <v>423</v>
      </c>
      <c r="B234" s="28" t="s">
        <v>396</v>
      </c>
      <c r="C234" s="22" t="s">
        <v>397</v>
      </c>
      <c r="D234" s="30" t="s">
        <v>82</v>
      </c>
      <c r="E234" s="31"/>
      <c r="F234" s="25" t="s">
        <v>17</v>
      </c>
      <c r="G234" s="25"/>
      <c r="H234" s="25"/>
      <c r="I234" s="25"/>
      <c r="J234" s="26" t="s">
        <v>269</v>
      </c>
      <c r="K234" s="27" t="s">
        <v>270</v>
      </c>
      <c r="L234" s="27" t="s">
        <v>271</v>
      </c>
      <c r="M234" s="28" t="s">
        <v>98</v>
      </c>
      <c r="N234" s="28"/>
      <c r="O234" s="59">
        <f t="shared" ref="O234:U234" si="332">ROUND(N234*O$3,0)</f>
        <v>0</v>
      </c>
      <c r="P234" s="59">
        <f t="shared" si="332"/>
        <v>0</v>
      </c>
      <c r="Q234" s="59">
        <f t="shared" si="332"/>
        <v>0</v>
      </c>
      <c r="R234" s="59">
        <f t="shared" si="332"/>
        <v>0</v>
      </c>
      <c r="S234" s="59">
        <f t="shared" si="332"/>
        <v>0</v>
      </c>
      <c r="T234" s="59">
        <f t="shared" si="332"/>
        <v>0</v>
      </c>
      <c r="U234" s="59">
        <f t="shared" si="332"/>
        <v>0</v>
      </c>
      <c r="V234" s="60">
        <f t="shared" si="275"/>
        <v>0</v>
      </c>
      <c r="W234" s="60">
        <f t="shared" si="276"/>
        <v>0</v>
      </c>
      <c r="X234" s="60">
        <f t="shared" si="277"/>
        <v>0</v>
      </c>
      <c r="Y234" s="60">
        <f t="shared" si="278"/>
        <v>0</v>
      </c>
      <c r="Z234" s="60">
        <f t="shared" si="279"/>
        <v>0</v>
      </c>
      <c r="AA234" s="60">
        <f t="shared" si="280"/>
        <v>0</v>
      </c>
      <c r="AB234" s="60">
        <f t="shared" si="281"/>
        <v>0</v>
      </c>
      <c r="AC234" s="59">
        <f t="shared" si="282"/>
        <v>0</v>
      </c>
      <c r="AD234" s="59">
        <f t="shared" si="283"/>
        <v>0</v>
      </c>
      <c r="AE234" s="59">
        <f t="shared" si="284"/>
        <v>0</v>
      </c>
      <c r="AF234" s="59">
        <f t="shared" si="285"/>
        <v>0</v>
      </c>
      <c r="AG234" s="59">
        <f t="shared" si="286"/>
        <v>0</v>
      </c>
      <c r="AH234" s="59">
        <f t="shared" si="287"/>
        <v>0</v>
      </c>
      <c r="AI234" s="59">
        <f t="shared" si="288"/>
        <v>0</v>
      </c>
      <c r="AJ234" s="60">
        <f t="shared" si="289"/>
        <v>0</v>
      </c>
      <c r="AK234" s="60">
        <f t="shared" si="290"/>
        <v>0</v>
      </c>
      <c r="AL234" s="60">
        <f t="shared" si="291"/>
        <v>0</v>
      </c>
      <c r="AM234" s="60">
        <f t="shared" si="292"/>
        <v>0</v>
      </c>
      <c r="AN234" s="60">
        <f t="shared" si="293"/>
        <v>0</v>
      </c>
      <c r="AO234" s="60">
        <f t="shared" si="294"/>
        <v>0</v>
      </c>
      <c r="AP234" s="60">
        <f t="shared" si="295"/>
        <v>0</v>
      </c>
      <c r="AQ234" s="27" t="s">
        <v>272</v>
      </c>
      <c r="AR234" s="25" t="s">
        <v>23</v>
      </c>
      <c r="AS234" s="25" t="s">
        <v>52</v>
      </c>
      <c r="AT234" s="29" t="s">
        <v>52</v>
      </c>
      <c r="AU234" s="2"/>
      <c r="AV234" s="61">
        <f t="shared" si="296"/>
        <v>0</v>
      </c>
      <c r="AW234" s="61">
        <f t="shared" si="297"/>
        <v>0</v>
      </c>
      <c r="AX234" s="61">
        <f t="shared" si="298"/>
        <v>0</v>
      </c>
      <c r="AY234" s="62">
        <f t="shared" si="299"/>
        <v>0</v>
      </c>
      <c r="AZ234" s="61">
        <f t="shared" si="300"/>
        <v>0</v>
      </c>
    </row>
    <row r="235" spans="1:52" ht="60">
      <c r="A235" s="1">
        <v>429</v>
      </c>
      <c r="B235" s="28" t="s">
        <v>398</v>
      </c>
      <c r="C235" s="47" t="s">
        <v>399</v>
      </c>
      <c r="D235" s="30" t="s">
        <v>115</v>
      </c>
      <c r="E235" s="31"/>
      <c r="F235" s="25" t="s">
        <v>17</v>
      </c>
      <c r="G235" s="25"/>
      <c r="H235" s="25"/>
      <c r="I235" s="25"/>
      <c r="J235" s="26" t="s">
        <v>269</v>
      </c>
      <c r="K235" s="27" t="s">
        <v>270</v>
      </c>
      <c r="L235" s="27" t="s">
        <v>271</v>
      </c>
      <c r="M235" s="28" t="s">
        <v>98</v>
      </c>
      <c r="N235" s="28"/>
      <c r="O235" s="59">
        <f t="shared" ref="O235:U235" si="333">ROUND(N235*O$3,0)</f>
        <v>0</v>
      </c>
      <c r="P235" s="59">
        <f t="shared" si="333"/>
        <v>0</v>
      </c>
      <c r="Q235" s="59">
        <f t="shared" si="333"/>
        <v>0</v>
      </c>
      <c r="R235" s="59">
        <f t="shared" si="333"/>
        <v>0</v>
      </c>
      <c r="S235" s="59">
        <f t="shared" si="333"/>
        <v>0</v>
      </c>
      <c r="T235" s="59">
        <f t="shared" si="333"/>
        <v>0</v>
      </c>
      <c r="U235" s="59">
        <f t="shared" si="333"/>
        <v>0</v>
      </c>
      <c r="V235" s="60">
        <f t="shared" si="275"/>
        <v>0</v>
      </c>
      <c r="W235" s="60">
        <f t="shared" si="276"/>
        <v>0</v>
      </c>
      <c r="X235" s="60">
        <f t="shared" si="277"/>
        <v>0</v>
      </c>
      <c r="Y235" s="60">
        <f t="shared" si="278"/>
        <v>0</v>
      </c>
      <c r="Z235" s="60">
        <f t="shared" si="279"/>
        <v>0</v>
      </c>
      <c r="AA235" s="60">
        <f t="shared" si="280"/>
        <v>0</v>
      </c>
      <c r="AB235" s="60">
        <f t="shared" si="281"/>
        <v>0</v>
      </c>
      <c r="AC235" s="59">
        <f t="shared" si="282"/>
        <v>0</v>
      </c>
      <c r="AD235" s="59">
        <f t="shared" si="283"/>
        <v>0</v>
      </c>
      <c r="AE235" s="59">
        <f t="shared" si="284"/>
        <v>0</v>
      </c>
      <c r="AF235" s="59">
        <f t="shared" si="285"/>
        <v>0</v>
      </c>
      <c r="AG235" s="59">
        <f t="shared" si="286"/>
        <v>0</v>
      </c>
      <c r="AH235" s="59">
        <f t="shared" si="287"/>
        <v>0</v>
      </c>
      <c r="AI235" s="59">
        <f t="shared" si="288"/>
        <v>0</v>
      </c>
      <c r="AJ235" s="60">
        <f t="shared" si="289"/>
        <v>0</v>
      </c>
      <c r="AK235" s="60">
        <f t="shared" si="290"/>
        <v>0</v>
      </c>
      <c r="AL235" s="60">
        <f t="shared" si="291"/>
        <v>0</v>
      </c>
      <c r="AM235" s="60">
        <f t="shared" si="292"/>
        <v>0</v>
      </c>
      <c r="AN235" s="60">
        <f t="shared" si="293"/>
        <v>0</v>
      </c>
      <c r="AO235" s="60">
        <f t="shared" si="294"/>
        <v>0</v>
      </c>
      <c r="AP235" s="60">
        <f t="shared" si="295"/>
        <v>0</v>
      </c>
      <c r="AQ235" s="27" t="s">
        <v>272</v>
      </c>
      <c r="AR235" s="25"/>
      <c r="AS235" s="25"/>
      <c r="AT235" s="29"/>
      <c r="AU235" s="2"/>
      <c r="AV235" s="61">
        <f t="shared" si="296"/>
        <v>0</v>
      </c>
      <c r="AW235" s="61">
        <f t="shared" si="297"/>
        <v>0</v>
      </c>
      <c r="AX235" s="61">
        <f t="shared" si="298"/>
        <v>0</v>
      </c>
      <c r="AY235" s="62">
        <f t="shared" si="299"/>
        <v>0</v>
      </c>
      <c r="AZ235" s="61">
        <f t="shared" si="300"/>
        <v>0</v>
      </c>
    </row>
    <row r="236" spans="1:52" ht="60">
      <c r="A236" s="1">
        <v>434</v>
      </c>
      <c r="B236" s="28" t="s">
        <v>401</v>
      </c>
      <c r="C236" s="47" t="s">
        <v>402</v>
      </c>
      <c r="D236" s="30" t="s">
        <v>115</v>
      </c>
      <c r="E236" s="31"/>
      <c r="F236" s="25" t="s">
        <v>17</v>
      </c>
      <c r="G236" s="25"/>
      <c r="H236" s="25"/>
      <c r="I236" s="25"/>
      <c r="J236" s="26" t="s">
        <v>269</v>
      </c>
      <c r="K236" s="27" t="s">
        <v>270</v>
      </c>
      <c r="L236" s="27" t="s">
        <v>271</v>
      </c>
      <c r="M236" s="28" t="s">
        <v>98</v>
      </c>
      <c r="N236" s="28"/>
      <c r="O236" s="59">
        <f t="shared" ref="O236:U236" si="334">ROUND(N236*O$3,0)</f>
        <v>0</v>
      </c>
      <c r="P236" s="59">
        <f t="shared" si="334"/>
        <v>0</v>
      </c>
      <c r="Q236" s="59">
        <f t="shared" si="334"/>
        <v>0</v>
      </c>
      <c r="R236" s="59">
        <f t="shared" si="334"/>
        <v>0</v>
      </c>
      <c r="S236" s="59">
        <f t="shared" si="334"/>
        <v>0</v>
      </c>
      <c r="T236" s="59">
        <f t="shared" si="334"/>
        <v>0</v>
      </c>
      <c r="U236" s="59">
        <f t="shared" si="334"/>
        <v>0</v>
      </c>
      <c r="V236" s="60">
        <f t="shared" si="275"/>
        <v>0</v>
      </c>
      <c r="W236" s="60">
        <f t="shared" si="276"/>
        <v>0</v>
      </c>
      <c r="X236" s="60">
        <f t="shared" si="277"/>
        <v>0</v>
      </c>
      <c r="Y236" s="60">
        <f t="shared" si="278"/>
        <v>0</v>
      </c>
      <c r="Z236" s="60">
        <f t="shared" si="279"/>
        <v>0</v>
      </c>
      <c r="AA236" s="60">
        <f t="shared" si="280"/>
        <v>0</v>
      </c>
      <c r="AB236" s="60">
        <f t="shared" si="281"/>
        <v>0</v>
      </c>
      <c r="AC236" s="59">
        <f t="shared" si="282"/>
        <v>0</v>
      </c>
      <c r="AD236" s="59">
        <f t="shared" si="283"/>
        <v>0</v>
      </c>
      <c r="AE236" s="59">
        <f t="shared" si="284"/>
        <v>0</v>
      </c>
      <c r="AF236" s="59">
        <f t="shared" si="285"/>
        <v>0</v>
      </c>
      <c r="AG236" s="59">
        <f t="shared" si="286"/>
        <v>0</v>
      </c>
      <c r="AH236" s="59">
        <f t="shared" si="287"/>
        <v>0</v>
      </c>
      <c r="AI236" s="59">
        <f t="shared" si="288"/>
        <v>0</v>
      </c>
      <c r="AJ236" s="60">
        <f t="shared" si="289"/>
        <v>0</v>
      </c>
      <c r="AK236" s="60">
        <f t="shared" si="290"/>
        <v>0</v>
      </c>
      <c r="AL236" s="60">
        <f t="shared" si="291"/>
        <v>0</v>
      </c>
      <c r="AM236" s="60">
        <f t="shared" si="292"/>
        <v>0</v>
      </c>
      <c r="AN236" s="60">
        <f t="shared" si="293"/>
        <v>0</v>
      </c>
      <c r="AO236" s="60">
        <f t="shared" si="294"/>
        <v>0</v>
      </c>
      <c r="AP236" s="60">
        <f t="shared" si="295"/>
        <v>0</v>
      </c>
      <c r="AQ236" s="27" t="s">
        <v>272</v>
      </c>
      <c r="AR236" s="25"/>
      <c r="AS236" s="25"/>
      <c r="AT236" s="29"/>
      <c r="AU236" s="2"/>
      <c r="AV236" s="61">
        <f t="shared" si="296"/>
        <v>0</v>
      </c>
      <c r="AW236" s="61">
        <f t="shared" si="297"/>
        <v>0</v>
      </c>
      <c r="AX236" s="61">
        <f t="shared" si="298"/>
        <v>0</v>
      </c>
      <c r="AY236" s="62">
        <f t="shared" si="299"/>
        <v>0</v>
      </c>
      <c r="AZ236" s="61">
        <f t="shared" si="300"/>
        <v>0</v>
      </c>
    </row>
    <row r="237" spans="1:52" ht="60">
      <c r="A237" s="1">
        <v>472</v>
      </c>
      <c r="B237" s="28" t="s">
        <v>404</v>
      </c>
      <c r="C237" s="22" t="s">
        <v>405</v>
      </c>
      <c r="D237" s="30" t="s">
        <v>82</v>
      </c>
      <c r="E237" s="31"/>
      <c r="F237" s="25" t="s">
        <v>17</v>
      </c>
      <c r="G237" s="25"/>
      <c r="H237" s="25"/>
      <c r="I237" s="25"/>
      <c r="J237" s="26" t="s">
        <v>269</v>
      </c>
      <c r="K237" s="27" t="s">
        <v>270</v>
      </c>
      <c r="L237" s="27" t="s">
        <v>271</v>
      </c>
      <c r="M237" s="28" t="s">
        <v>98</v>
      </c>
      <c r="N237" s="28"/>
      <c r="O237" s="59">
        <f t="shared" ref="O237:U237" si="335">ROUND(N237*O$3,0)</f>
        <v>0</v>
      </c>
      <c r="P237" s="59">
        <f t="shared" si="335"/>
        <v>0</v>
      </c>
      <c r="Q237" s="59">
        <f t="shared" si="335"/>
        <v>0</v>
      </c>
      <c r="R237" s="59">
        <f t="shared" si="335"/>
        <v>0</v>
      </c>
      <c r="S237" s="59">
        <f t="shared" si="335"/>
        <v>0</v>
      </c>
      <c r="T237" s="59">
        <f t="shared" si="335"/>
        <v>0</v>
      </c>
      <c r="U237" s="59">
        <f t="shared" si="335"/>
        <v>0</v>
      </c>
      <c r="V237" s="60">
        <f t="shared" si="275"/>
        <v>0</v>
      </c>
      <c r="W237" s="60">
        <f t="shared" si="276"/>
        <v>0</v>
      </c>
      <c r="X237" s="60">
        <f t="shared" si="277"/>
        <v>0</v>
      </c>
      <c r="Y237" s="60">
        <f t="shared" si="278"/>
        <v>0</v>
      </c>
      <c r="Z237" s="60">
        <f t="shared" si="279"/>
        <v>0</v>
      </c>
      <c r="AA237" s="60">
        <f t="shared" si="280"/>
        <v>0</v>
      </c>
      <c r="AB237" s="60">
        <f t="shared" si="281"/>
        <v>0</v>
      </c>
      <c r="AC237" s="59">
        <f t="shared" si="282"/>
        <v>0</v>
      </c>
      <c r="AD237" s="59">
        <f t="shared" si="283"/>
        <v>0</v>
      </c>
      <c r="AE237" s="59">
        <f t="shared" si="284"/>
        <v>0</v>
      </c>
      <c r="AF237" s="59">
        <f t="shared" si="285"/>
        <v>0</v>
      </c>
      <c r="AG237" s="59">
        <f t="shared" si="286"/>
        <v>0</v>
      </c>
      <c r="AH237" s="59">
        <f t="shared" si="287"/>
        <v>0</v>
      </c>
      <c r="AI237" s="59">
        <f t="shared" si="288"/>
        <v>0</v>
      </c>
      <c r="AJ237" s="60">
        <f t="shared" si="289"/>
        <v>0</v>
      </c>
      <c r="AK237" s="60">
        <f t="shared" si="290"/>
        <v>0</v>
      </c>
      <c r="AL237" s="60">
        <f t="shared" si="291"/>
        <v>0</v>
      </c>
      <c r="AM237" s="60">
        <f t="shared" si="292"/>
        <v>0</v>
      </c>
      <c r="AN237" s="60">
        <f t="shared" si="293"/>
        <v>0</v>
      </c>
      <c r="AO237" s="60">
        <f t="shared" si="294"/>
        <v>0</v>
      </c>
      <c r="AP237" s="60">
        <f t="shared" si="295"/>
        <v>0</v>
      </c>
      <c r="AQ237" s="27" t="s">
        <v>272</v>
      </c>
      <c r="AR237" s="25" t="s">
        <v>23</v>
      </c>
      <c r="AS237" s="25" t="s">
        <v>73</v>
      </c>
      <c r="AT237" s="29" t="s">
        <v>60</v>
      </c>
      <c r="AU237" s="2"/>
      <c r="AV237" s="61">
        <f t="shared" si="296"/>
        <v>0</v>
      </c>
      <c r="AW237" s="61">
        <f t="shared" si="297"/>
        <v>0</v>
      </c>
      <c r="AX237" s="61">
        <f t="shared" si="298"/>
        <v>0</v>
      </c>
      <c r="AY237" s="62">
        <f t="shared" si="299"/>
        <v>0</v>
      </c>
      <c r="AZ237" s="61">
        <f t="shared" si="300"/>
        <v>0</v>
      </c>
    </row>
    <row r="238" spans="1:52" ht="60">
      <c r="A238" s="1">
        <v>473</v>
      </c>
      <c r="B238" s="28" t="s">
        <v>406</v>
      </c>
      <c r="C238" s="22" t="s">
        <v>407</v>
      </c>
      <c r="D238" s="30" t="s">
        <v>82</v>
      </c>
      <c r="E238" s="31"/>
      <c r="F238" s="25" t="s">
        <v>17</v>
      </c>
      <c r="G238" s="25"/>
      <c r="H238" s="25"/>
      <c r="I238" s="25"/>
      <c r="J238" s="26" t="s">
        <v>269</v>
      </c>
      <c r="K238" s="27" t="s">
        <v>270</v>
      </c>
      <c r="L238" s="27" t="s">
        <v>271</v>
      </c>
      <c r="M238" s="28" t="s">
        <v>98</v>
      </c>
      <c r="N238" s="28"/>
      <c r="O238" s="59">
        <f t="shared" ref="O238:U238" si="336">ROUND(N238*O$3,0)</f>
        <v>0</v>
      </c>
      <c r="P238" s="59">
        <f t="shared" si="336"/>
        <v>0</v>
      </c>
      <c r="Q238" s="59">
        <f t="shared" si="336"/>
        <v>0</v>
      </c>
      <c r="R238" s="59">
        <f t="shared" si="336"/>
        <v>0</v>
      </c>
      <c r="S238" s="59">
        <f t="shared" si="336"/>
        <v>0</v>
      </c>
      <c r="T238" s="59">
        <f t="shared" si="336"/>
        <v>0</v>
      </c>
      <c r="U238" s="59">
        <f t="shared" si="336"/>
        <v>0</v>
      </c>
      <c r="V238" s="60">
        <f t="shared" si="275"/>
        <v>0</v>
      </c>
      <c r="W238" s="60">
        <f t="shared" si="276"/>
        <v>0</v>
      </c>
      <c r="X238" s="60">
        <f t="shared" si="277"/>
        <v>0</v>
      </c>
      <c r="Y238" s="60">
        <f t="shared" si="278"/>
        <v>0</v>
      </c>
      <c r="Z238" s="60">
        <f t="shared" si="279"/>
        <v>0</v>
      </c>
      <c r="AA238" s="60">
        <f t="shared" si="280"/>
        <v>0</v>
      </c>
      <c r="AB238" s="60">
        <f t="shared" si="281"/>
        <v>0</v>
      </c>
      <c r="AC238" s="59">
        <f t="shared" si="282"/>
        <v>0</v>
      </c>
      <c r="AD238" s="59">
        <f t="shared" si="283"/>
        <v>0</v>
      </c>
      <c r="AE238" s="59">
        <f t="shared" si="284"/>
        <v>0</v>
      </c>
      <c r="AF238" s="59">
        <f t="shared" si="285"/>
        <v>0</v>
      </c>
      <c r="AG238" s="59">
        <f t="shared" si="286"/>
        <v>0</v>
      </c>
      <c r="AH238" s="59">
        <f t="shared" si="287"/>
        <v>0</v>
      </c>
      <c r="AI238" s="59">
        <f t="shared" si="288"/>
        <v>0</v>
      </c>
      <c r="AJ238" s="60">
        <f t="shared" si="289"/>
        <v>0</v>
      </c>
      <c r="AK238" s="60">
        <f t="shared" si="290"/>
        <v>0</v>
      </c>
      <c r="AL238" s="60">
        <f t="shared" si="291"/>
        <v>0</v>
      </c>
      <c r="AM238" s="60">
        <f t="shared" si="292"/>
        <v>0</v>
      </c>
      <c r="AN238" s="60">
        <f t="shared" si="293"/>
        <v>0</v>
      </c>
      <c r="AO238" s="60">
        <f t="shared" si="294"/>
        <v>0</v>
      </c>
      <c r="AP238" s="60">
        <f t="shared" si="295"/>
        <v>0</v>
      </c>
      <c r="AQ238" s="27" t="s">
        <v>272</v>
      </c>
      <c r="AR238" s="25" t="s">
        <v>23</v>
      </c>
      <c r="AS238" s="25" t="s">
        <v>204</v>
      </c>
      <c r="AT238" s="29" t="s">
        <v>60</v>
      </c>
      <c r="AU238" s="2"/>
      <c r="AV238" s="61">
        <f t="shared" si="296"/>
        <v>0</v>
      </c>
      <c r="AW238" s="61">
        <f t="shared" si="297"/>
        <v>0</v>
      </c>
      <c r="AX238" s="61">
        <f t="shared" si="298"/>
        <v>0</v>
      </c>
      <c r="AY238" s="62">
        <f t="shared" si="299"/>
        <v>0</v>
      </c>
      <c r="AZ238" s="61">
        <f t="shared" si="300"/>
        <v>0</v>
      </c>
    </row>
    <row r="239" spans="1:52" ht="60">
      <c r="A239" s="1">
        <v>474</v>
      </c>
      <c r="B239" s="28" t="s">
        <v>408</v>
      </c>
      <c r="C239" s="22" t="s">
        <v>409</v>
      </c>
      <c r="D239" s="30" t="s">
        <v>82</v>
      </c>
      <c r="E239" s="31"/>
      <c r="F239" s="25" t="s">
        <v>17</v>
      </c>
      <c r="G239" s="25"/>
      <c r="H239" s="25"/>
      <c r="I239" s="25"/>
      <c r="J239" s="26" t="s">
        <v>269</v>
      </c>
      <c r="K239" s="27" t="s">
        <v>270</v>
      </c>
      <c r="L239" s="27" t="s">
        <v>271</v>
      </c>
      <c r="M239" s="28" t="s">
        <v>98</v>
      </c>
      <c r="N239" s="28"/>
      <c r="O239" s="59">
        <f t="shared" ref="O239:U239" si="337">ROUND(N239*O$3,0)</f>
        <v>0</v>
      </c>
      <c r="P239" s="59">
        <f t="shared" si="337"/>
        <v>0</v>
      </c>
      <c r="Q239" s="59">
        <f t="shared" si="337"/>
        <v>0</v>
      </c>
      <c r="R239" s="59">
        <f t="shared" si="337"/>
        <v>0</v>
      </c>
      <c r="S239" s="59">
        <f t="shared" si="337"/>
        <v>0</v>
      </c>
      <c r="T239" s="59">
        <f t="shared" si="337"/>
        <v>0</v>
      </c>
      <c r="U239" s="59">
        <f t="shared" si="337"/>
        <v>0</v>
      </c>
      <c r="V239" s="60">
        <f t="shared" si="275"/>
        <v>0</v>
      </c>
      <c r="W239" s="60">
        <f t="shared" si="276"/>
        <v>0</v>
      </c>
      <c r="X239" s="60">
        <f t="shared" si="277"/>
        <v>0</v>
      </c>
      <c r="Y239" s="60">
        <f t="shared" si="278"/>
        <v>0</v>
      </c>
      <c r="Z239" s="60">
        <f t="shared" si="279"/>
        <v>0</v>
      </c>
      <c r="AA239" s="60">
        <f t="shared" si="280"/>
        <v>0</v>
      </c>
      <c r="AB239" s="60">
        <f t="shared" si="281"/>
        <v>0</v>
      </c>
      <c r="AC239" s="59">
        <f t="shared" si="282"/>
        <v>0</v>
      </c>
      <c r="AD239" s="59">
        <f t="shared" si="283"/>
        <v>0</v>
      </c>
      <c r="AE239" s="59">
        <f t="shared" si="284"/>
        <v>0</v>
      </c>
      <c r="AF239" s="59">
        <f t="shared" si="285"/>
        <v>0</v>
      </c>
      <c r="AG239" s="59">
        <f t="shared" si="286"/>
        <v>0</v>
      </c>
      <c r="AH239" s="59">
        <f t="shared" si="287"/>
        <v>0</v>
      </c>
      <c r="AI239" s="59">
        <f t="shared" si="288"/>
        <v>0</v>
      </c>
      <c r="AJ239" s="60">
        <f t="shared" si="289"/>
        <v>0</v>
      </c>
      <c r="AK239" s="60">
        <f t="shared" si="290"/>
        <v>0</v>
      </c>
      <c r="AL239" s="60">
        <f t="shared" si="291"/>
        <v>0</v>
      </c>
      <c r="AM239" s="60">
        <f t="shared" si="292"/>
        <v>0</v>
      </c>
      <c r="AN239" s="60">
        <f t="shared" si="293"/>
        <v>0</v>
      </c>
      <c r="AO239" s="60">
        <f t="shared" si="294"/>
        <v>0</v>
      </c>
      <c r="AP239" s="60">
        <f t="shared" si="295"/>
        <v>0</v>
      </c>
      <c r="AQ239" s="27" t="s">
        <v>272</v>
      </c>
      <c r="AR239" s="25" t="s">
        <v>23</v>
      </c>
      <c r="AS239" s="25" t="s">
        <v>73</v>
      </c>
      <c r="AT239" s="29" t="s">
        <v>60</v>
      </c>
      <c r="AU239" s="2"/>
      <c r="AV239" s="61">
        <f t="shared" si="296"/>
        <v>0</v>
      </c>
      <c r="AW239" s="61">
        <f t="shared" si="297"/>
        <v>0</v>
      </c>
      <c r="AX239" s="61">
        <f t="shared" si="298"/>
        <v>0</v>
      </c>
      <c r="AY239" s="62">
        <f t="shared" si="299"/>
        <v>0</v>
      </c>
      <c r="AZ239" s="61">
        <f t="shared" si="300"/>
        <v>0</v>
      </c>
    </row>
    <row r="240" spans="1:52" ht="48">
      <c r="A240" s="1">
        <v>206</v>
      </c>
      <c r="B240" s="21" t="s">
        <v>436</v>
      </c>
      <c r="C240" s="22" t="s">
        <v>437</v>
      </c>
      <c r="D240" s="36" t="s">
        <v>180</v>
      </c>
      <c r="E240" s="31">
        <v>128</v>
      </c>
      <c r="F240" s="25" t="s">
        <v>32</v>
      </c>
      <c r="G240" s="25"/>
      <c r="H240" s="25"/>
      <c r="I240" s="25"/>
      <c r="J240" s="26" t="s">
        <v>442</v>
      </c>
      <c r="K240" s="27" t="s">
        <v>567</v>
      </c>
      <c r="L240" s="27" t="s">
        <v>35</v>
      </c>
      <c r="M240" s="28" t="s">
        <v>98</v>
      </c>
      <c r="N240" s="28"/>
      <c r="O240" s="59">
        <f t="shared" ref="O240:U240" si="338">ROUND(N240*O$3,0)</f>
        <v>0</v>
      </c>
      <c r="P240" s="59">
        <f t="shared" si="338"/>
        <v>0</v>
      </c>
      <c r="Q240" s="59">
        <f t="shared" si="338"/>
        <v>0</v>
      </c>
      <c r="R240" s="59">
        <f t="shared" si="338"/>
        <v>0</v>
      </c>
      <c r="S240" s="59">
        <f t="shared" si="338"/>
        <v>0</v>
      </c>
      <c r="T240" s="59">
        <f t="shared" si="338"/>
        <v>0</v>
      </c>
      <c r="U240" s="59">
        <f t="shared" si="338"/>
        <v>0</v>
      </c>
      <c r="V240" s="60">
        <f t="shared" si="275"/>
        <v>0</v>
      </c>
      <c r="W240" s="60">
        <f t="shared" si="276"/>
        <v>0</v>
      </c>
      <c r="X240" s="60">
        <f t="shared" si="277"/>
        <v>0</v>
      </c>
      <c r="Y240" s="60">
        <f t="shared" si="278"/>
        <v>0</v>
      </c>
      <c r="Z240" s="60">
        <f t="shared" si="279"/>
        <v>0</v>
      </c>
      <c r="AA240" s="60">
        <f t="shared" si="280"/>
        <v>0</v>
      </c>
      <c r="AB240" s="60">
        <f t="shared" si="281"/>
        <v>0</v>
      </c>
      <c r="AC240" s="59">
        <f t="shared" si="282"/>
        <v>0</v>
      </c>
      <c r="AD240" s="59">
        <f t="shared" si="283"/>
        <v>0</v>
      </c>
      <c r="AE240" s="59">
        <f t="shared" si="284"/>
        <v>0</v>
      </c>
      <c r="AF240" s="59">
        <f t="shared" si="285"/>
        <v>0</v>
      </c>
      <c r="AG240" s="59">
        <f t="shared" si="286"/>
        <v>0</v>
      </c>
      <c r="AH240" s="59">
        <f t="shared" si="287"/>
        <v>0</v>
      </c>
      <c r="AI240" s="59">
        <f t="shared" si="288"/>
        <v>0</v>
      </c>
      <c r="AJ240" s="60">
        <f t="shared" si="289"/>
        <v>0</v>
      </c>
      <c r="AK240" s="60">
        <f t="shared" si="290"/>
        <v>0</v>
      </c>
      <c r="AL240" s="60">
        <f t="shared" si="291"/>
        <v>0</v>
      </c>
      <c r="AM240" s="60">
        <f t="shared" si="292"/>
        <v>0</v>
      </c>
      <c r="AN240" s="60">
        <f t="shared" si="293"/>
        <v>0</v>
      </c>
      <c r="AO240" s="60">
        <f t="shared" si="294"/>
        <v>0</v>
      </c>
      <c r="AP240" s="60">
        <f t="shared" si="295"/>
        <v>0</v>
      </c>
      <c r="AQ240" s="27" t="s">
        <v>265</v>
      </c>
      <c r="AR240" s="25" t="s">
        <v>23</v>
      </c>
      <c r="AS240" s="25" t="s">
        <v>25</v>
      </c>
      <c r="AT240" s="29" t="s">
        <v>25</v>
      </c>
      <c r="AU240" s="2"/>
      <c r="AV240" s="61">
        <f t="shared" si="296"/>
        <v>0</v>
      </c>
      <c r="AW240" s="61">
        <f t="shared" si="297"/>
        <v>0</v>
      </c>
      <c r="AX240" s="61">
        <f t="shared" si="298"/>
        <v>0</v>
      </c>
      <c r="AY240" s="62">
        <f t="shared" si="299"/>
        <v>0</v>
      </c>
      <c r="AZ240" s="61">
        <f t="shared" si="300"/>
        <v>0</v>
      </c>
    </row>
    <row r="241" spans="1:52" ht="48">
      <c r="A241" s="1">
        <v>252</v>
      </c>
      <c r="B241" s="21" t="s">
        <v>440</v>
      </c>
      <c r="C241" s="22" t="s">
        <v>441</v>
      </c>
      <c r="D241" s="23" t="s">
        <v>16</v>
      </c>
      <c r="E241" s="31">
        <v>128</v>
      </c>
      <c r="F241" s="25" t="s">
        <v>17</v>
      </c>
      <c r="G241" s="25"/>
      <c r="H241" s="25"/>
      <c r="I241" s="25"/>
      <c r="J241" s="26" t="s">
        <v>442</v>
      </c>
      <c r="K241" s="27" t="s">
        <v>34</v>
      </c>
      <c r="L241" s="27" t="s">
        <v>35</v>
      </c>
      <c r="M241" s="28" t="s">
        <v>98</v>
      </c>
      <c r="N241" s="28"/>
      <c r="O241" s="59">
        <f t="shared" ref="O241:U241" si="339">ROUND(N241*O$3,0)</f>
        <v>0</v>
      </c>
      <c r="P241" s="59">
        <f t="shared" si="339"/>
        <v>0</v>
      </c>
      <c r="Q241" s="59">
        <f t="shared" si="339"/>
        <v>0</v>
      </c>
      <c r="R241" s="59">
        <f t="shared" si="339"/>
        <v>0</v>
      </c>
      <c r="S241" s="59">
        <f t="shared" si="339"/>
        <v>0</v>
      </c>
      <c r="T241" s="59">
        <f t="shared" si="339"/>
        <v>0</v>
      </c>
      <c r="U241" s="59">
        <f t="shared" si="339"/>
        <v>0</v>
      </c>
      <c r="V241" s="60">
        <f t="shared" si="275"/>
        <v>0</v>
      </c>
      <c r="W241" s="60">
        <f t="shared" si="276"/>
        <v>0</v>
      </c>
      <c r="X241" s="60">
        <f t="shared" si="277"/>
        <v>0</v>
      </c>
      <c r="Y241" s="60">
        <f t="shared" si="278"/>
        <v>0</v>
      </c>
      <c r="Z241" s="60">
        <f t="shared" si="279"/>
        <v>0</v>
      </c>
      <c r="AA241" s="60">
        <f t="shared" si="280"/>
        <v>0</v>
      </c>
      <c r="AB241" s="60">
        <f t="shared" si="281"/>
        <v>0</v>
      </c>
      <c r="AC241" s="59">
        <f t="shared" si="282"/>
        <v>0</v>
      </c>
      <c r="AD241" s="59">
        <f t="shared" si="283"/>
        <v>0</v>
      </c>
      <c r="AE241" s="59">
        <f t="shared" si="284"/>
        <v>0</v>
      </c>
      <c r="AF241" s="59">
        <f t="shared" si="285"/>
        <v>0</v>
      </c>
      <c r="AG241" s="59">
        <f t="shared" si="286"/>
        <v>0</v>
      </c>
      <c r="AH241" s="59">
        <f t="shared" si="287"/>
        <v>0</v>
      </c>
      <c r="AI241" s="59">
        <f t="shared" si="288"/>
        <v>0</v>
      </c>
      <c r="AJ241" s="60">
        <f t="shared" si="289"/>
        <v>0</v>
      </c>
      <c r="AK241" s="60">
        <f t="shared" si="290"/>
        <v>0</v>
      </c>
      <c r="AL241" s="60">
        <f t="shared" si="291"/>
        <v>0</v>
      </c>
      <c r="AM241" s="60">
        <f t="shared" si="292"/>
        <v>0</v>
      </c>
      <c r="AN241" s="60">
        <f t="shared" si="293"/>
        <v>0</v>
      </c>
      <c r="AO241" s="60">
        <f t="shared" si="294"/>
        <v>0</v>
      </c>
      <c r="AP241" s="60">
        <f t="shared" si="295"/>
        <v>0</v>
      </c>
      <c r="AQ241" s="27" t="s">
        <v>265</v>
      </c>
      <c r="AR241" s="25" t="s">
        <v>23</v>
      </c>
      <c r="AS241" s="25" t="s">
        <v>29</v>
      </c>
      <c r="AT241" s="29" t="s">
        <v>25</v>
      </c>
      <c r="AU241" s="2"/>
      <c r="AV241" s="61">
        <f t="shared" si="296"/>
        <v>0</v>
      </c>
      <c r="AW241" s="61">
        <f t="shared" si="297"/>
        <v>0</v>
      </c>
      <c r="AX241" s="61">
        <f t="shared" si="298"/>
        <v>0</v>
      </c>
      <c r="AY241" s="62">
        <f t="shared" si="299"/>
        <v>0</v>
      </c>
      <c r="AZ241" s="61">
        <f t="shared" si="300"/>
        <v>0</v>
      </c>
    </row>
    <row r="242" spans="1:52" ht="36">
      <c r="A242" s="1">
        <v>169</v>
      </c>
      <c r="B242" s="21" t="s">
        <v>235</v>
      </c>
      <c r="C242" s="22" t="s">
        <v>236</v>
      </c>
      <c r="D242" s="23" t="s">
        <v>47</v>
      </c>
      <c r="E242" s="31">
        <v>129</v>
      </c>
      <c r="F242" s="25" t="s">
        <v>17</v>
      </c>
      <c r="G242" s="25"/>
      <c r="H242" s="25"/>
      <c r="I242" s="25"/>
      <c r="J242" s="26" t="s">
        <v>263</v>
      </c>
      <c r="K242" s="27" t="s">
        <v>182</v>
      </c>
      <c r="L242" s="27" t="s">
        <v>35</v>
      </c>
      <c r="M242" s="28" t="s">
        <v>264</v>
      </c>
      <c r="N242" s="28"/>
      <c r="O242" s="59">
        <f t="shared" ref="O242:U242" si="340">ROUND(N242*O$3,0)</f>
        <v>0</v>
      </c>
      <c r="P242" s="59">
        <f t="shared" si="340"/>
        <v>0</v>
      </c>
      <c r="Q242" s="59">
        <f t="shared" si="340"/>
        <v>0</v>
      </c>
      <c r="R242" s="59">
        <f t="shared" si="340"/>
        <v>0</v>
      </c>
      <c r="S242" s="59">
        <f t="shared" si="340"/>
        <v>0</v>
      </c>
      <c r="T242" s="59">
        <f t="shared" si="340"/>
        <v>0</v>
      </c>
      <c r="U242" s="59">
        <f t="shared" si="340"/>
        <v>0</v>
      </c>
      <c r="V242" s="60">
        <f t="shared" si="275"/>
        <v>0</v>
      </c>
      <c r="W242" s="60">
        <f t="shared" si="276"/>
        <v>0</v>
      </c>
      <c r="X242" s="60">
        <f t="shared" si="277"/>
        <v>0</v>
      </c>
      <c r="Y242" s="60">
        <f t="shared" si="278"/>
        <v>0</v>
      </c>
      <c r="Z242" s="60">
        <f t="shared" si="279"/>
        <v>0</v>
      </c>
      <c r="AA242" s="60">
        <f t="shared" si="280"/>
        <v>0</v>
      </c>
      <c r="AB242" s="60">
        <f t="shared" si="281"/>
        <v>0</v>
      </c>
      <c r="AC242" s="59">
        <f t="shared" si="282"/>
        <v>0</v>
      </c>
      <c r="AD242" s="59">
        <f t="shared" si="283"/>
        <v>0</v>
      </c>
      <c r="AE242" s="59">
        <f t="shared" si="284"/>
        <v>0</v>
      </c>
      <c r="AF242" s="59">
        <f t="shared" si="285"/>
        <v>0</v>
      </c>
      <c r="AG242" s="59">
        <f t="shared" si="286"/>
        <v>0</v>
      </c>
      <c r="AH242" s="59">
        <f t="shared" si="287"/>
        <v>0</v>
      </c>
      <c r="AI242" s="59">
        <f t="shared" si="288"/>
        <v>0</v>
      </c>
      <c r="AJ242" s="60">
        <f t="shared" si="289"/>
        <v>0</v>
      </c>
      <c r="AK242" s="60">
        <f t="shared" si="290"/>
        <v>0</v>
      </c>
      <c r="AL242" s="60">
        <f t="shared" si="291"/>
        <v>0</v>
      </c>
      <c r="AM242" s="60">
        <f t="shared" si="292"/>
        <v>0</v>
      </c>
      <c r="AN242" s="60">
        <f t="shared" si="293"/>
        <v>0</v>
      </c>
      <c r="AO242" s="60">
        <f t="shared" si="294"/>
        <v>0</v>
      </c>
      <c r="AP242" s="60">
        <f t="shared" si="295"/>
        <v>0</v>
      </c>
      <c r="AQ242" s="27" t="s">
        <v>265</v>
      </c>
      <c r="AR242" s="25" t="s">
        <v>23</v>
      </c>
      <c r="AS242" s="25" t="s">
        <v>29</v>
      </c>
      <c r="AT242" s="29" t="s">
        <v>25</v>
      </c>
      <c r="AU242" s="2"/>
      <c r="AV242" s="61">
        <f t="shared" si="296"/>
        <v>0</v>
      </c>
      <c r="AW242" s="61">
        <f t="shared" si="297"/>
        <v>0</v>
      </c>
      <c r="AX242" s="61">
        <f t="shared" si="298"/>
        <v>0</v>
      </c>
      <c r="AY242" s="62">
        <f t="shared" si="299"/>
        <v>0</v>
      </c>
      <c r="AZ242" s="61">
        <f t="shared" si="300"/>
        <v>0</v>
      </c>
    </row>
    <row r="243" spans="1:52" ht="36">
      <c r="A243" s="1">
        <v>264</v>
      </c>
      <c r="B243" s="21" t="s">
        <v>598</v>
      </c>
      <c r="C243" s="22" t="s">
        <v>599</v>
      </c>
      <c r="D243" s="30" t="s">
        <v>331</v>
      </c>
      <c r="E243" s="31">
        <v>129</v>
      </c>
      <c r="F243" s="25" t="s">
        <v>17</v>
      </c>
      <c r="G243" s="25"/>
      <c r="H243" s="25"/>
      <c r="I243" s="25"/>
      <c r="J243" s="26" t="s">
        <v>263</v>
      </c>
      <c r="K243" s="27" t="s">
        <v>182</v>
      </c>
      <c r="L243" s="27" t="s">
        <v>35</v>
      </c>
      <c r="M243" s="28" t="s">
        <v>332</v>
      </c>
      <c r="N243" s="28"/>
      <c r="O243" s="59">
        <f t="shared" ref="O243:U243" si="341">ROUND(N243*O$3,0)</f>
        <v>0</v>
      </c>
      <c r="P243" s="59">
        <f t="shared" si="341"/>
        <v>0</v>
      </c>
      <c r="Q243" s="59">
        <f t="shared" si="341"/>
        <v>0</v>
      </c>
      <c r="R243" s="59">
        <f t="shared" si="341"/>
        <v>0</v>
      </c>
      <c r="S243" s="59">
        <f t="shared" si="341"/>
        <v>0</v>
      </c>
      <c r="T243" s="59">
        <f t="shared" si="341"/>
        <v>0</v>
      </c>
      <c r="U243" s="59">
        <f t="shared" si="341"/>
        <v>0</v>
      </c>
      <c r="V243" s="60">
        <f t="shared" si="275"/>
        <v>0</v>
      </c>
      <c r="W243" s="60">
        <f t="shared" si="276"/>
        <v>0</v>
      </c>
      <c r="X243" s="60">
        <f t="shared" si="277"/>
        <v>0</v>
      </c>
      <c r="Y243" s="60">
        <f t="shared" si="278"/>
        <v>0</v>
      </c>
      <c r="Z243" s="60">
        <f t="shared" si="279"/>
        <v>0</v>
      </c>
      <c r="AA243" s="60">
        <f t="shared" si="280"/>
        <v>0</v>
      </c>
      <c r="AB243" s="60">
        <f t="shared" si="281"/>
        <v>0</v>
      </c>
      <c r="AC243" s="59">
        <f t="shared" si="282"/>
        <v>0</v>
      </c>
      <c r="AD243" s="59">
        <f t="shared" si="283"/>
        <v>0</v>
      </c>
      <c r="AE243" s="59">
        <f t="shared" si="284"/>
        <v>0</v>
      </c>
      <c r="AF243" s="59">
        <f t="shared" si="285"/>
        <v>0</v>
      </c>
      <c r="AG243" s="59">
        <f t="shared" si="286"/>
        <v>0</v>
      </c>
      <c r="AH243" s="59">
        <f t="shared" si="287"/>
        <v>0</v>
      </c>
      <c r="AI243" s="59">
        <f t="shared" si="288"/>
        <v>0</v>
      </c>
      <c r="AJ243" s="60">
        <f t="shared" si="289"/>
        <v>0</v>
      </c>
      <c r="AK243" s="60">
        <f t="shared" si="290"/>
        <v>0</v>
      </c>
      <c r="AL243" s="60">
        <f t="shared" si="291"/>
        <v>0</v>
      </c>
      <c r="AM243" s="60">
        <f t="shared" si="292"/>
        <v>0</v>
      </c>
      <c r="AN243" s="60">
        <f t="shared" si="293"/>
        <v>0</v>
      </c>
      <c r="AO243" s="60">
        <f t="shared" si="294"/>
        <v>0</v>
      </c>
      <c r="AP243" s="60">
        <f t="shared" si="295"/>
        <v>0</v>
      </c>
      <c r="AQ243" s="27" t="s">
        <v>265</v>
      </c>
      <c r="AR243" s="25" t="s">
        <v>23</v>
      </c>
      <c r="AS243" s="25" t="s">
        <v>318</v>
      </c>
      <c r="AT243" s="29" t="s">
        <v>52</v>
      </c>
      <c r="AU243" s="2"/>
      <c r="AV243" s="61">
        <f t="shared" si="296"/>
        <v>0</v>
      </c>
      <c r="AW243" s="61">
        <f t="shared" si="297"/>
        <v>0</v>
      </c>
      <c r="AX243" s="61">
        <f t="shared" si="298"/>
        <v>0</v>
      </c>
      <c r="AY243" s="62">
        <f t="shared" si="299"/>
        <v>0</v>
      </c>
      <c r="AZ243" s="61">
        <f t="shared" si="300"/>
        <v>0</v>
      </c>
    </row>
    <row r="244" spans="1:52" ht="48">
      <c r="A244" s="1">
        <v>268</v>
      </c>
      <c r="B244" s="21" t="s">
        <v>600</v>
      </c>
      <c r="C244" s="22" t="s">
        <v>601</v>
      </c>
      <c r="D244" s="30" t="s">
        <v>331</v>
      </c>
      <c r="E244" s="31">
        <v>129</v>
      </c>
      <c r="F244" s="25" t="s">
        <v>17</v>
      </c>
      <c r="G244" s="25"/>
      <c r="H244" s="25"/>
      <c r="I244" s="25"/>
      <c r="J244" s="26" t="s">
        <v>263</v>
      </c>
      <c r="K244" s="27" t="s">
        <v>182</v>
      </c>
      <c r="L244" s="27" t="s">
        <v>35</v>
      </c>
      <c r="M244" s="28" t="s">
        <v>332</v>
      </c>
      <c r="N244" s="28"/>
      <c r="O244" s="59">
        <f t="shared" ref="O244:U244" si="342">ROUND(N244*O$3,0)</f>
        <v>0</v>
      </c>
      <c r="P244" s="59">
        <f t="shared" si="342"/>
        <v>0</v>
      </c>
      <c r="Q244" s="59">
        <f t="shared" si="342"/>
        <v>0</v>
      </c>
      <c r="R244" s="59">
        <f t="shared" si="342"/>
        <v>0</v>
      </c>
      <c r="S244" s="59">
        <f t="shared" si="342"/>
        <v>0</v>
      </c>
      <c r="T244" s="59">
        <f t="shared" si="342"/>
        <v>0</v>
      </c>
      <c r="U244" s="59">
        <f t="shared" si="342"/>
        <v>0</v>
      </c>
      <c r="V244" s="60">
        <f t="shared" si="275"/>
        <v>0</v>
      </c>
      <c r="W244" s="60">
        <f t="shared" si="276"/>
        <v>0</v>
      </c>
      <c r="X244" s="60">
        <f t="shared" si="277"/>
        <v>0</v>
      </c>
      <c r="Y244" s="60">
        <f t="shared" si="278"/>
        <v>0</v>
      </c>
      <c r="Z244" s="60">
        <f t="shared" si="279"/>
        <v>0</v>
      </c>
      <c r="AA244" s="60">
        <f t="shared" si="280"/>
        <v>0</v>
      </c>
      <c r="AB244" s="60">
        <f t="shared" si="281"/>
        <v>0</v>
      </c>
      <c r="AC244" s="59">
        <f t="shared" si="282"/>
        <v>0</v>
      </c>
      <c r="AD244" s="59">
        <f t="shared" si="283"/>
        <v>0</v>
      </c>
      <c r="AE244" s="59">
        <f t="shared" si="284"/>
        <v>0</v>
      </c>
      <c r="AF244" s="59">
        <f t="shared" si="285"/>
        <v>0</v>
      </c>
      <c r="AG244" s="59">
        <f t="shared" si="286"/>
        <v>0</v>
      </c>
      <c r="AH244" s="59">
        <f t="shared" si="287"/>
        <v>0</v>
      </c>
      <c r="AI244" s="59">
        <f t="shared" si="288"/>
        <v>0</v>
      </c>
      <c r="AJ244" s="60">
        <f t="shared" si="289"/>
        <v>0</v>
      </c>
      <c r="AK244" s="60">
        <f t="shared" si="290"/>
        <v>0</v>
      </c>
      <c r="AL244" s="60">
        <f t="shared" si="291"/>
        <v>0</v>
      </c>
      <c r="AM244" s="60">
        <f t="shared" si="292"/>
        <v>0</v>
      </c>
      <c r="AN244" s="60">
        <f t="shared" si="293"/>
        <v>0</v>
      </c>
      <c r="AO244" s="60">
        <f t="shared" si="294"/>
        <v>0</v>
      </c>
      <c r="AP244" s="60">
        <f t="shared" si="295"/>
        <v>0</v>
      </c>
      <c r="AQ244" s="27" t="s">
        <v>265</v>
      </c>
      <c r="AR244" s="25" t="s">
        <v>23</v>
      </c>
      <c r="AS244" s="25" t="s">
        <v>318</v>
      </c>
      <c r="AT244" s="29" t="s">
        <v>52</v>
      </c>
      <c r="AU244" s="2"/>
      <c r="AV244" s="61">
        <f t="shared" si="296"/>
        <v>0</v>
      </c>
      <c r="AW244" s="61">
        <f t="shared" si="297"/>
        <v>0</v>
      </c>
      <c r="AX244" s="61">
        <f t="shared" si="298"/>
        <v>0</v>
      </c>
      <c r="AY244" s="62">
        <f t="shared" si="299"/>
        <v>0</v>
      </c>
      <c r="AZ244" s="61">
        <f t="shared" si="300"/>
        <v>0</v>
      </c>
    </row>
    <row r="245" spans="1:52" ht="48">
      <c r="A245" s="1">
        <v>277</v>
      </c>
      <c r="B245" s="21" t="s">
        <v>611</v>
      </c>
      <c r="C245" s="22" t="s">
        <v>612</v>
      </c>
      <c r="D245" s="30" t="s">
        <v>82</v>
      </c>
      <c r="E245" s="31">
        <v>129</v>
      </c>
      <c r="F245" s="25" t="s">
        <v>17</v>
      </c>
      <c r="G245" s="25"/>
      <c r="H245" s="25"/>
      <c r="I245" s="25"/>
      <c r="J245" s="26" t="s">
        <v>263</v>
      </c>
      <c r="K245" s="27" t="s">
        <v>182</v>
      </c>
      <c r="L245" s="27" t="s">
        <v>35</v>
      </c>
      <c r="M245" s="28" t="s">
        <v>613</v>
      </c>
      <c r="N245" s="28"/>
      <c r="O245" s="59">
        <f t="shared" ref="O245:U245" si="343">ROUND(N245*O$3,0)</f>
        <v>0</v>
      </c>
      <c r="P245" s="59">
        <f t="shared" si="343"/>
        <v>0</v>
      </c>
      <c r="Q245" s="59">
        <f t="shared" si="343"/>
        <v>0</v>
      </c>
      <c r="R245" s="59">
        <f t="shared" si="343"/>
        <v>0</v>
      </c>
      <c r="S245" s="59">
        <f t="shared" si="343"/>
        <v>0</v>
      </c>
      <c r="T245" s="59">
        <f t="shared" si="343"/>
        <v>0</v>
      </c>
      <c r="U245" s="59">
        <f t="shared" si="343"/>
        <v>0</v>
      </c>
      <c r="V245" s="60">
        <f t="shared" si="275"/>
        <v>0</v>
      </c>
      <c r="W245" s="60">
        <f t="shared" si="276"/>
        <v>0</v>
      </c>
      <c r="X245" s="60">
        <f t="shared" si="277"/>
        <v>0</v>
      </c>
      <c r="Y245" s="60">
        <f t="shared" si="278"/>
        <v>0</v>
      </c>
      <c r="Z245" s="60">
        <f t="shared" si="279"/>
        <v>0</v>
      </c>
      <c r="AA245" s="60">
        <f t="shared" si="280"/>
        <v>0</v>
      </c>
      <c r="AB245" s="60">
        <f t="shared" si="281"/>
        <v>0</v>
      </c>
      <c r="AC245" s="59">
        <f t="shared" si="282"/>
        <v>0</v>
      </c>
      <c r="AD245" s="59">
        <f t="shared" si="283"/>
        <v>0</v>
      </c>
      <c r="AE245" s="59">
        <f t="shared" si="284"/>
        <v>0</v>
      </c>
      <c r="AF245" s="59">
        <f t="shared" si="285"/>
        <v>0</v>
      </c>
      <c r="AG245" s="59">
        <f t="shared" si="286"/>
        <v>0</v>
      </c>
      <c r="AH245" s="59">
        <f t="shared" si="287"/>
        <v>0</v>
      </c>
      <c r="AI245" s="59">
        <f t="shared" si="288"/>
        <v>0</v>
      </c>
      <c r="AJ245" s="60">
        <f t="shared" si="289"/>
        <v>0</v>
      </c>
      <c r="AK245" s="60">
        <f t="shared" si="290"/>
        <v>0</v>
      </c>
      <c r="AL245" s="60">
        <f t="shared" si="291"/>
        <v>0</v>
      </c>
      <c r="AM245" s="60">
        <f t="shared" si="292"/>
        <v>0</v>
      </c>
      <c r="AN245" s="60">
        <f t="shared" si="293"/>
        <v>0</v>
      </c>
      <c r="AO245" s="60">
        <f t="shared" si="294"/>
        <v>0</v>
      </c>
      <c r="AP245" s="60">
        <f t="shared" si="295"/>
        <v>0</v>
      </c>
      <c r="AQ245" s="27" t="s">
        <v>265</v>
      </c>
      <c r="AR245" s="25" t="s">
        <v>23</v>
      </c>
      <c r="AS245" s="25" t="s">
        <v>25</v>
      </c>
      <c r="AT245" s="29" t="s">
        <v>25</v>
      </c>
      <c r="AU245" s="2"/>
      <c r="AV245" s="61">
        <f t="shared" si="296"/>
        <v>0</v>
      </c>
      <c r="AW245" s="61">
        <f t="shared" si="297"/>
        <v>0</v>
      </c>
      <c r="AX245" s="61">
        <f t="shared" si="298"/>
        <v>0</v>
      </c>
      <c r="AY245" s="62">
        <f t="shared" si="299"/>
        <v>0</v>
      </c>
      <c r="AZ245" s="61">
        <f t="shared" si="300"/>
        <v>0</v>
      </c>
    </row>
    <row r="246" spans="1:52" ht="72">
      <c r="A246" s="1">
        <v>290</v>
      </c>
      <c r="B246" s="21" t="s">
        <v>623</v>
      </c>
      <c r="C246" s="22" t="s">
        <v>624</v>
      </c>
      <c r="D246" s="40" t="s">
        <v>108</v>
      </c>
      <c r="E246" s="31">
        <v>129</v>
      </c>
      <c r="F246" s="25" t="s">
        <v>17</v>
      </c>
      <c r="G246" s="25"/>
      <c r="H246" s="25"/>
      <c r="I246" s="25"/>
      <c r="J246" s="26" t="s">
        <v>263</v>
      </c>
      <c r="K246" s="27" t="s">
        <v>182</v>
      </c>
      <c r="L246" s="27" t="s">
        <v>35</v>
      </c>
      <c r="M246" s="28" t="s">
        <v>626</v>
      </c>
      <c r="N246" s="28"/>
      <c r="O246" s="59">
        <f t="shared" ref="O246:U246" si="344">ROUND(N246*O$3,0)</f>
        <v>0</v>
      </c>
      <c r="P246" s="59">
        <f t="shared" si="344"/>
        <v>0</v>
      </c>
      <c r="Q246" s="59">
        <f t="shared" si="344"/>
        <v>0</v>
      </c>
      <c r="R246" s="59">
        <f t="shared" si="344"/>
        <v>0</v>
      </c>
      <c r="S246" s="59">
        <f t="shared" si="344"/>
        <v>0</v>
      </c>
      <c r="T246" s="59">
        <f t="shared" si="344"/>
        <v>0</v>
      </c>
      <c r="U246" s="59">
        <f t="shared" si="344"/>
        <v>0</v>
      </c>
      <c r="V246" s="60">
        <f t="shared" si="275"/>
        <v>0</v>
      </c>
      <c r="W246" s="60">
        <f t="shared" si="276"/>
        <v>0</v>
      </c>
      <c r="X246" s="60">
        <f t="shared" si="277"/>
        <v>0</v>
      </c>
      <c r="Y246" s="60">
        <f t="shared" si="278"/>
        <v>0</v>
      </c>
      <c r="Z246" s="60">
        <f t="shared" si="279"/>
        <v>0</v>
      </c>
      <c r="AA246" s="60">
        <f t="shared" si="280"/>
        <v>0</v>
      </c>
      <c r="AB246" s="60">
        <f t="shared" si="281"/>
        <v>0</v>
      </c>
      <c r="AC246" s="59">
        <f t="shared" si="282"/>
        <v>0</v>
      </c>
      <c r="AD246" s="59">
        <f t="shared" si="283"/>
        <v>0</v>
      </c>
      <c r="AE246" s="59">
        <f t="shared" si="284"/>
        <v>0</v>
      </c>
      <c r="AF246" s="59">
        <f t="shared" si="285"/>
        <v>0</v>
      </c>
      <c r="AG246" s="59">
        <f t="shared" si="286"/>
        <v>0</v>
      </c>
      <c r="AH246" s="59">
        <f t="shared" si="287"/>
        <v>0</v>
      </c>
      <c r="AI246" s="59">
        <f t="shared" si="288"/>
        <v>0</v>
      </c>
      <c r="AJ246" s="60">
        <f t="shared" si="289"/>
        <v>0</v>
      </c>
      <c r="AK246" s="60">
        <f t="shared" si="290"/>
        <v>0</v>
      </c>
      <c r="AL246" s="60">
        <f t="shared" si="291"/>
        <v>0</v>
      </c>
      <c r="AM246" s="60">
        <f t="shared" si="292"/>
        <v>0</v>
      </c>
      <c r="AN246" s="60">
        <f t="shared" si="293"/>
        <v>0</v>
      </c>
      <c r="AO246" s="60">
        <f t="shared" si="294"/>
        <v>0</v>
      </c>
      <c r="AP246" s="60">
        <f t="shared" si="295"/>
        <v>0</v>
      </c>
      <c r="AQ246" s="27" t="s">
        <v>265</v>
      </c>
      <c r="AR246" s="25" t="s">
        <v>23</v>
      </c>
      <c r="AS246" s="25" t="s">
        <v>69</v>
      </c>
      <c r="AT246" s="29" t="s">
        <v>25</v>
      </c>
      <c r="AU246" s="2"/>
      <c r="AV246" s="61">
        <f t="shared" si="296"/>
        <v>0</v>
      </c>
      <c r="AW246" s="61">
        <f t="shared" si="297"/>
        <v>0</v>
      </c>
      <c r="AX246" s="61">
        <f t="shared" si="298"/>
        <v>0</v>
      </c>
      <c r="AY246" s="62">
        <f t="shared" si="299"/>
        <v>0</v>
      </c>
      <c r="AZ246" s="61">
        <f t="shared" si="300"/>
        <v>0</v>
      </c>
    </row>
    <row r="247" spans="1:52" ht="36">
      <c r="A247" s="1">
        <v>304</v>
      </c>
      <c r="B247" s="21" t="s">
        <v>329</v>
      </c>
      <c r="C247" s="22" t="s">
        <v>330</v>
      </c>
      <c r="D247" s="30" t="s">
        <v>331</v>
      </c>
      <c r="E247" s="31">
        <v>129</v>
      </c>
      <c r="F247" s="25" t="s">
        <v>17</v>
      </c>
      <c r="G247" s="25"/>
      <c r="H247" s="25"/>
      <c r="I247" s="25"/>
      <c r="J247" s="26" t="s">
        <v>263</v>
      </c>
      <c r="K247" s="27" t="s">
        <v>182</v>
      </c>
      <c r="L247" s="27" t="s">
        <v>35</v>
      </c>
      <c r="M247" s="28" t="s">
        <v>332</v>
      </c>
      <c r="N247" s="28"/>
      <c r="O247" s="59">
        <f t="shared" ref="O247:U247" si="345">ROUND(N247*O$3,0)</f>
        <v>0</v>
      </c>
      <c r="P247" s="59">
        <f t="shared" si="345"/>
        <v>0</v>
      </c>
      <c r="Q247" s="59">
        <f t="shared" si="345"/>
        <v>0</v>
      </c>
      <c r="R247" s="59">
        <f t="shared" si="345"/>
        <v>0</v>
      </c>
      <c r="S247" s="59">
        <f t="shared" si="345"/>
        <v>0</v>
      </c>
      <c r="T247" s="59">
        <f t="shared" si="345"/>
        <v>0</v>
      </c>
      <c r="U247" s="59">
        <f t="shared" si="345"/>
        <v>0</v>
      </c>
      <c r="V247" s="60">
        <f t="shared" si="275"/>
        <v>0</v>
      </c>
      <c r="W247" s="60">
        <f t="shared" si="276"/>
        <v>0</v>
      </c>
      <c r="X247" s="60">
        <f t="shared" si="277"/>
        <v>0</v>
      </c>
      <c r="Y247" s="60">
        <f t="shared" si="278"/>
        <v>0</v>
      </c>
      <c r="Z247" s="60">
        <f t="shared" si="279"/>
        <v>0</v>
      </c>
      <c r="AA247" s="60">
        <f t="shared" si="280"/>
        <v>0</v>
      </c>
      <c r="AB247" s="60">
        <f t="shared" si="281"/>
        <v>0</v>
      </c>
      <c r="AC247" s="59">
        <f t="shared" si="282"/>
        <v>0</v>
      </c>
      <c r="AD247" s="59">
        <f t="shared" si="283"/>
        <v>0</v>
      </c>
      <c r="AE247" s="59">
        <f t="shared" si="284"/>
        <v>0</v>
      </c>
      <c r="AF247" s="59">
        <f t="shared" si="285"/>
        <v>0</v>
      </c>
      <c r="AG247" s="59">
        <f t="shared" si="286"/>
        <v>0</v>
      </c>
      <c r="AH247" s="59">
        <f t="shared" si="287"/>
        <v>0</v>
      </c>
      <c r="AI247" s="59">
        <f t="shared" si="288"/>
        <v>0</v>
      </c>
      <c r="AJ247" s="60">
        <f t="shared" si="289"/>
        <v>0</v>
      </c>
      <c r="AK247" s="60">
        <f t="shared" si="290"/>
        <v>0</v>
      </c>
      <c r="AL247" s="60">
        <f t="shared" si="291"/>
        <v>0</v>
      </c>
      <c r="AM247" s="60">
        <f t="shared" si="292"/>
        <v>0</v>
      </c>
      <c r="AN247" s="60">
        <f t="shared" si="293"/>
        <v>0</v>
      </c>
      <c r="AO247" s="60">
        <f t="shared" si="294"/>
        <v>0</v>
      </c>
      <c r="AP247" s="60">
        <f t="shared" si="295"/>
        <v>0</v>
      </c>
      <c r="AQ247" s="27" t="s">
        <v>265</v>
      </c>
      <c r="AR247" s="25" t="s">
        <v>23</v>
      </c>
      <c r="AS247" s="25" t="s">
        <v>318</v>
      </c>
      <c r="AT247" s="29" t="s">
        <v>25</v>
      </c>
      <c r="AU247" s="2"/>
      <c r="AV247" s="61">
        <f t="shared" si="296"/>
        <v>0</v>
      </c>
      <c r="AW247" s="61">
        <f t="shared" si="297"/>
        <v>0</v>
      </c>
      <c r="AX247" s="61">
        <f t="shared" si="298"/>
        <v>0</v>
      </c>
      <c r="AY247" s="62">
        <f t="shared" si="299"/>
        <v>0</v>
      </c>
      <c r="AZ247" s="61">
        <f t="shared" si="300"/>
        <v>0</v>
      </c>
    </row>
    <row r="248" spans="1:52" ht="36">
      <c r="A248" s="1">
        <v>322</v>
      </c>
      <c r="B248" s="21" t="s">
        <v>347</v>
      </c>
      <c r="C248" s="22" t="s">
        <v>348</v>
      </c>
      <c r="D248" s="49" t="s">
        <v>331</v>
      </c>
      <c r="E248" s="31">
        <v>129</v>
      </c>
      <c r="F248" s="25" t="s">
        <v>17</v>
      </c>
      <c r="G248" s="25"/>
      <c r="H248" s="25"/>
      <c r="I248" s="25"/>
      <c r="J248" s="26" t="s">
        <v>263</v>
      </c>
      <c r="K248" s="27" t="s">
        <v>182</v>
      </c>
      <c r="L248" s="27" t="s">
        <v>35</v>
      </c>
      <c r="M248" s="28" t="s">
        <v>332</v>
      </c>
      <c r="N248" s="28"/>
      <c r="O248" s="59">
        <f t="shared" ref="O248:U248" si="346">ROUND(N248*O$3,0)</f>
        <v>0</v>
      </c>
      <c r="P248" s="59">
        <f t="shared" si="346"/>
        <v>0</v>
      </c>
      <c r="Q248" s="59">
        <f t="shared" si="346"/>
        <v>0</v>
      </c>
      <c r="R248" s="59">
        <f t="shared" si="346"/>
        <v>0</v>
      </c>
      <c r="S248" s="59">
        <f t="shared" si="346"/>
        <v>0</v>
      </c>
      <c r="T248" s="59">
        <f t="shared" si="346"/>
        <v>0</v>
      </c>
      <c r="U248" s="59">
        <f t="shared" si="346"/>
        <v>0</v>
      </c>
      <c r="V248" s="60">
        <f t="shared" si="275"/>
        <v>0</v>
      </c>
      <c r="W248" s="60">
        <f t="shared" si="276"/>
        <v>0</v>
      </c>
      <c r="X248" s="60">
        <f t="shared" si="277"/>
        <v>0</v>
      </c>
      <c r="Y248" s="60">
        <f t="shared" si="278"/>
        <v>0</v>
      </c>
      <c r="Z248" s="60">
        <f t="shared" si="279"/>
        <v>0</v>
      </c>
      <c r="AA248" s="60">
        <f t="shared" si="280"/>
        <v>0</v>
      </c>
      <c r="AB248" s="60">
        <f t="shared" si="281"/>
        <v>0</v>
      </c>
      <c r="AC248" s="59">
        <f t="shared" si="282"/>
        <v>0</v>
      </c>
      <c r="AD248" s="59">
        <f t="shared" si="283"/>
        <v>0</v>
      </c>
      <c r="AE248" s="59">
        <f t="shared" si="284"/>
        <v>0</v>
      </c>
      <c r="AF248" s="59">
        <f t="shared" si="285"/>
        <v>0</v>
      </c>
      <c r="AG248" s="59">
        <f t="shared" si="286"/>
        <v>0</v>
      </c>
      <c r="AH248" s="59">
        <f t="shared" si="287"/>
        <v>0</v>
      </c>
      <c r="AI248" s="59">
        <f t="shared" si="288"/>
        <v>0</v>
      </c>
      <c r="AJ248" s="60">
        <f t="shared" si="289"/>
        <v>0</v>
      </c>
      <c r="AK248" s="60">
        <f t="shared" si="290"/>
        <v>0</v>
      </c>
      <c r="AL248" s="60">
        <f t="shared" si="291"/>
        <v>0</v>
      </c>
      <c r="AM248" s="60">
        <f t="shared" si="292"/>
        <v>0</v>
      </c>
      <c r="AN248" s="60">
        <f t="shared" si="293"/>
        <v>0</v>
      </c>
      <c r="AO248" s="60">
        <f t="shared" si="294"/>
        <v>0</v>
      </c>
      <c r="AP248" s="60">
        <f t="shared" si="295"/>
        <v>0</v>
      </c>
      <c r="AQ248" s="27" t="s">
        <v>265</v>
      </c>
      <c r="AR248" s="25" t="s">
        <v>23</v>
      </c>
      <c r="AS248" s="25" t="s">
        <v>318</v>
      </c>
      <c r="AT248" s="29" t="s">
        <v>25</v>
      </c>
      <c r="AU248" s="2"/>
      <c r="AV248" s="61">
        <f t="shared" si="296"/>
        <v>0</v>
      </c>
      <c r="AW248" s="61">
        <f t="shared" si="297"/>
        <v>0</v>
      </c>
      <c r="AX248" s="61">
        <f t="shared" si="298"/>
        <v>0</v>
      </c>
      <c r="AY248" s="62">
        <f t="shared" si="299"/>
        <v>0</v>
      </c>
      <c r="AZ248" s="61">
        <f t="shared" si="300"/>
        <v>0</v>
      </c>
    </row>
    <row r="249" spans="1:52" ht="36">
      <c r="A249" s="1">
        <v>338</v>
      </c>
      <c r="B249" s="21" t="s">
        <v>363</v>
      </c>
      <c r="C249" s="22" t="s">
        <v>364</v>
      </c>
      <c r="D249" s="49" t="s">
        <v>331</v>
      </c>
      <c r="E249" s="31">
        <v>129</v>
      </c>
      <c r="F249" s="25" t="s">
        <v>17</v>
      </c>
      <c r="G249" s="25"/>
      <c r="H249" s="25"/>
      <c r="I249" s="25"/>
      <c r="J249" s="26" t="s">
        <v>263</v>
      </c>
      <c r="K249" s="27" t="s">
        <v>182</v>
      </c>
      <c r="L249" s="27" t="s">
        <v>35</v>
      </c>
      <c r="M249" s="28" t="s">
        <v>332</v>
      </c>
      <c r="N249" s="28"/>
      <c r="O249" s="59">
        <f t="shared" ref="O249:U249" si="347">ROUND(N249*O$3,0)</f>
        <v>0</v>
      </c>
      <c r="P249" s="59">
        <f t="shared" si="347"/>
        <v>0</v>
      </c>
      <c r="Q249" s="59">
        <f t="shared" si="347"/>
        <v>0</v>
      </c>
      <c r="R249" s="59">
        <f t="shared" si="347"/>
        <v>0</v>
      </c>
      <c r="S249" s="59">
        <f t="shared" si="347"/>
        <v>0</v>
      </c>
      <c r="T249" s="59">
        <f t="shared" si="347"/>
        <v>0</v>
      </c>
      <c r="U249" s="59">
        <f t="shared" si="347"/>
        <v>0</v>
      </c>
      <c r="V249" s="60">
        <f t="shared" si="275"/>
        <v>0</v>
      </c>
      <c r="W249" s="60">
        <f t="shared" si="276"/>
        <v>0</v>
      </c>
      <c r="X249" s="60">
        <f t="shared" si="277"/>
        <v>0</v>
      </c>
      <c r="Y249" s="60">
        <f t="shared" si="278"/>
        <v>0</v>
      </c>
      <c r="Z249" s="60">
        <f t="shared" si="279"/>
        <v>0</v>
      </c>
      <c r="AA249" s="60">
        <f t="shared" si="280"/>
        <v>0</v>
      </c>
      <c r="AB249" s="60">
        <f t="shared" si="281"/>
        <v>0</v>
      </c>
      <c r="AC249" s="59">
        <f t="shared" si="282"/>
        <v>0</v>
      </c>
      <c r="AD249" s="59">
        <f t="shared" si="283"/>
        <v>0</v>
      </c>
      <c r="AE249" s="59">
        <f t="shared" si="284"/>
        <v>0</v>
      </c>
      <c r="AF249" s="59">
        <f t="shared" si="285"/>
        <v>0</v>
      </c>
      <c r="AG249" s="59">
        <f t="shared" si="286"/>
        <v>0</v>
      </c>
      <c r="AH249" s="59">
        <f t="shared" si="287"/>
        <v>0</v>
      </c>
      <c r="AI249" s="59">
        <f t="shared" si="288"/>
        <v>0</v>
      </c>
      <c r="AJ249" s="60">
        <f t="shared" si="289"/>
        <v>0</v>
      </c>
      <c r="AK249" s="60">
        <f t="shared" si="290"/>
        <v>0</v>
      </c>
      <c r="AL249" s="60">
        <f t="shared" si="291"/>
        <v>0</v>
      </c>
      <c r="AM249" s="60">
        <f t="shared" si="292"/>
        <v>0</v>
      </c>
      <c r="AN249" s="60">
        <f t="shared" si="293"/>
        <v>0</v>
      </c>
      <c r="AO249" s="60">
        <f t="shared" si="294"/>
        <v>0</v>
      </c>
      <c r="AP249" s="60">
        <f t="shared" si="295"/>
        <v>0</v>
      </c>
      <c r="AQ249" s="27" t="s">
        <v>265</v>
      </c>
      <c r="AR249" s="25" t="s">
        <v>23</v>
      </c>
      <c r="AS249" s="25" t="s">
        <v>318</v>
      </c>
      <c r="AT249" s="29" t="s">
        <v>25</v>
      </c>
      <c r="AU249" s="2"/>
      <c r="AV249" s="61">
        <f t="shared" si="296"/>
        <v>0</v>
      </c>
      <c r="AW249" s="61">
        <f t="shared" si="297"/>
        <v>0</v>
      </c>
      <c r="AX249" s="61">
        <f t="shared" si="298"/>
        <v>0</v>
      </c>
      <c r="AY249" s="62">
        <f t="shared" si="299"/>
        <v>0</v>
      </c>
      <c r="AZ249" s="61">
        <f t="shared" si="300"/>
        <v>0</v>
      </c>
    </row>
    <row r="250" spans="1:52" ht="36">
      <c r="A250" s="1">
        <v>352</v>
      </c>
      <c r="B250" s="21" t="s">
        <v>372</v>
      </c>
      <c r="C250" s="22" t="s">
        <v>373</v>
      </c>
      <c r="D250" s="30" t="s">
        <v>82</v>
      </c>
      <c r="E250" s="31">
        <v>129</v>
      </c>
      <c r="F250" s="25" t="s">
        <v>17</v>
      </c>
      <c r="G250" s="25"/>
      <c r="H250" s="25"/>
      <c r="I250" s="25"/>
      <c r="J250" s="26" t="s">
        <v>263</v>
      </c>
      <c r="K250" s="27" t="s">
        <v>182</v>
      </c>
      <c r="L250" s="27" t="s">
        <v>35</v>
      </c>
      <c r="M250" s="28" t="s">
        <v>375</v>
      </c>
      <c r="N250" s="28"/>
      <c r="O250" s="59">
        <f t="shared" ref="O250:U250" si="348">ROUND(N250*O$3,0)</f>
        <v>0</v>
      </c>
      <c r="P250" s="59">
        <f t="shared" si="348"/>
        <v>0</v>
      </c>
      <c r="Q250" s="59">
        <f t="shared" si="348"/>
        <v>0</v>
      </c>
      <c r="R250" s="59">
        <f t="shared" si="348"/>
        <v>0</v>
      </c>
      <c r="S250" s="59">
        <f t="shared" si="348"/>
        <v>0</v>
      </c>
      <c r="T250" s="59">
        <f t="shared" si="348"/>
        <v>0</v>
      </c>
      <c r="U250" s="59">
        <f t="shared" si="348"/>
        <v>0</v>
      </c>
      <c r="V250" s="60">
        <f t="shared" si="275"/>
        <v>0</v>
      </c>
      <c r="W250" s="60">
        <f t="shared" si="276"/>
        <v>0</v>
      </c>
      <c r="X250" s="60">
        <f t="shared" si="277"/>
        <v>0</v>
      </c>
      <c r="Y250" s="60">
        <f t="shared" si="278"/>
        <v>0</v>
      </c>
      <c r="Z250" s="60">
        <f t="shared" si="279"/>
        <v>0</v>
      </c>
      <c r="AA250" s="60">
        <f t="shared" si="280"/>
        <v>0</v>
      </c>
      <c r="AB250" s="60">
        <f t="shared" si="281"/>
        <v>0</v>
      </c>
      <c r="AC250" s="59">
        <f t="shared" si="282"/>
        <v>0</v>
      </c>
      <c r="AD250" s="59">
        <f t="shared" si="283"/>
        <v>0</v>
      </c>
      <c r="AE250" s="59">
        <f t="shared" si="284"/>
        <v>0</v>
      </c>
      <c r="AF250" s="59">
        <f t="shared" si="285"/>
        <v>0</v>
      </c>
      <c r="AG250" s="59">
        <f t="shared" si="286"/>
        <v>0</v>
      </c>
      <c r="AH250" s="59">
        <f t="shared" si="287"/>
        <v>0</v>
      </c>
      <c r="AI250" s="59">
        <f t="shared" si="288"/>
        <v>0</v>
      </c>
      <c r="AJ250" s="60">
        <f t="shared" si="289"/>
        <v>0</v>
      </c>
      <c r="AK250" s="60">
        <f t="shared" si="290"/>
        <v>0</v>
      </c>
      <c r="AL250" s="60">
        <f t="shared" si="291"/>
        <v>0</v>
      </c>
      <c r="AM250" s="60">
        <f t="shared" si="292"/>
        <v>0</v>
      </c>
      <c r="AN250" s="60">
        <f t="shared" si="293"/>
        <v>0</v>
      </c>
      <c r="AO250" s="60">
        <f t="shared" si="294"/>
        <v>0</v>
      </c>
      <c r="AP250" s="60">
        <f t="shared" si="295"/>
        <v>0</v>
      </c>
      <c r="AQ250" s="27" t="s">
        <v>265</v>
      </c>
      <c r="AR250" s="25" t="s">
        <v>23</v>
      </c>
      <c r="AS250" s="25" t="s">
        <v>51</v>
      </c>
      <c r="AT250" s="29" t="s">
        <v>52</v>
      </c>
      <c r="AU250" s="2"/>
      <c r="AV250" s="61">
        <f t="shared" si="296"/>
        <v>0</v>
      </c>
      <c r="AW250" s="61">
        <f t="shared" si="297"/>
        <v>0</v>
      </c>
      <c r="AX250" s="61">
        <f t="shared" si="298"/>
        <v>0</v>
      </c>
      <c r="AY250" s="62">
        <f t="shared" si="299"/>
        <v>0</v>
      </c>
      <c r="AZ250" s="61">
        <f t="shared" si="300"/>
        <v>0</v>
      </c>
    </row>
    <row r="251" spans="1:52" ht="36">
      <c r="A251" s="1">
        <v>357</v>
      </c>
      <c r="B251" s="21" t="s">
        <v>376</v>
      </c>
      <c r="C251" s="22" t="s">
        <v>377</v>
      </c>
      <c r="D251" s="30" t="s">
        <v>82</v>
      </c>
      <c r="E251" s="31">
        <v>129</v>
      </c>
      <c r="F251" s="25" t="s">
        <v>17</v>
      </c>
      <c r="G251" s="25"/>
      <c r="H251" s="25"/>
      <c r="I251" s="25"/>
      <c r="J251" s="26" t="s">
        <v>263</v>
      </c>
      <c r="K251" s="27" t="s">
        <v>182</v>
      </c>
      <c r="L251" s="27" t="s">
        <v>35</v>
      </c>
      <c r="M251" s="28" t="s">
        <v>332</v>
      </c>
      <c r="N251" s="28"/>
      <c r="O251" s="59">
        <f t="shared" ref="O251:U251" si="349">ROUND(N251*O$3,0)</f>
        <v>0</v>
      </c>
      <c r="P251" s="59">
        <f t="shared" si="349"/>
        <v>0</v>
      </c>
      <c r="Q251" s="59">
        <f t="shared" si="349"/>
        <v>0</v>
      </c>
      <c r="R251" s="59">
        <f t="shared" si="349"/>
        <v>0</v>
      </c>
      <c r="S251" s="59">
        <f t="shared" si="349"/>
        <v>0</v>
      </c>
      <c r="T251" s="59">
        <f t="shared" si="349"/>
        <v>0</v>
      </c>
      <c r="U251" s="59">
        <f t="shared" si="349"/>
        <v>0</v>
      </c>
      <c r="V251" s="60">
        <f t="shared" si="275"/>
        <v>0</v>
      </c>
      <c r="W251" s="60">
        <f t="shared" si="276"/>
        <v>0</v>
      </c>
      <c r="X251" s="60">
        <f t="shared" si="277"/>
        <v>0</v>
      </c>
      <c r="Y251" s="60">
        <f t="shared" si="278"/>
        <v>0</v>
      </c>
      <c r="Z251" s="60">
        <f t="shared" si="279"/>
        <v>0</v>
      </c>
      <c r="AA251" s="60">
        <f t="shared" si="280"/>
        <v>0</v>
      </c>
      <c r="AB251" s="60">
        <f t="shared" si="281"/>
        <v>0</v>
      </c>
      <c r="AC251" s="59">
        <f t="shared" si="282"/>
        <v>0</v>
      </c>
      <c r="AD251" s="59">
        <f t="shared" si="283"/>
        <v>0</v>
      </c>
      <c r="AE251" s="59">
        <f t="shared" si="284"/>
        <v>0</v>
      </c>
      <c r="AF251" s="59">
        <f t="shared" si="285"/>
        <v>0</v>
      </c>
      <c r="AG251" s="59">
        <f t="shared" si="286"/>
        <v>0</v>
      </c>
      <c r="AH251" s="59">
        <f t="shared" si="287"/>
        <v>0</v>
      </c>
      <c r="AI251" s="59">
        <f t="shared" si="288"/>
        <v>0</v>
      </c>
      <c r="AJ251" s="60">
        <f t="shared" si="289"/>
        <v>0</v>
      </c>
      <c r="AK251" s="60">
        <f t="shared" si="290"/>
        <v>0</v>
      </c>
      <c r="AL251" s="60">
        <f t="shared" si="291"/>
        <v>0</v>
      </c>
      <c r="AM251" s="60">
        <f t="shared" si="292"/>
        <v>0</v>
      </c>
      <c r="AN251" s="60">
        <f t="shared" si="293"/>
        <v>0</v>
      </c>
      <c r="AO251" s="60">
        <f t="shared" si="294"/>
        <v>0</v>
      </c>
      <c r="AP251" s="60">
        <f t="shared" si="295"/>
        <v>0</v>
      </c>
      <c r="AQ251" s="27" t="s">
        <v>265</v>
      </c>
      <c r="AR251" s="25" t="s">
        <v>23</v>
      </c>
      <c r="AS251" s="25" t="s">
        <v>51</v>
      </c>
      <c r="AT251" s="29" t="s">
        <v>52</v>
      </c>
      <c r="AU251" s="2"/>
      <c r="AV251" s="61">
        <f t="shared" si="296"/>
        <v>0</v>
      </c>
      <c r="AW251" s="61">
        <f t="shared" si="297"/>
        <v>0</v>
      </c>
      <c r="AX251" s="61">
        <f t="shared" si="298"/>
        <v>0</v>
      </c>
      <c r="AY251" s="62">
        <f t="shared" si="299"/>
        <v>0</v>
      </c>
      <c r="AZ251" s="61">
        <f t="shared" si="300"/>
        <v>0</v>
      </c>
    </row>
    <row r="252" spans="1:52" ht="36">
      <c r="A252" s="1">
        <v>208</v>
      </c>
      <c r="B252" s="21" t="s">
        <v>568</v>
      </c>
      <c r="C252" s="22" t="s">
        <v>569</v>
      </c>
      <c r="D252" s="46" t="s">
        <v>146</v>
      </c>
      <c r="E252" s="31">
        <v>132</v>
      </c>
      <c r="F252" s="25" t="s">
        <v>32</v>
      </c>
      <c r="G252" s="25"/>
      <c r="H252" s="25"/>
      <c r="I252" s="25"/>
      <c r="J252" s="26" t="s">
        <v>570</v>
      </c>
      <c r="K252" s="27" t="s">
        <v>97</v>
      </c>
      <c r="L252" s="27" t="s">
        <v>35</v>
      </c>
      <c r="M252" s="28" t="s">
        <v>98</v>
      </c>
      <c r="N252" s="28"/>
      <c r="O252" s="59">
        <f t="shared" ref="O252:U252" si="350">ROUND(N252*O$3,0)</f>
        <v>0</v>
      </c>
      <c r="P252" s="59">
        <f t="shared" si="350"/>
        <v>0</v>
      </c>
      <c r="Q252" s="59">
        <f t="shared" si="350"/>
        <v>0</v>
      </c>
      <c r="R252" s="59">
        <f t="shared" si="350"/>
        <v>0</v>
      </c>
      <c r="S252" s="59">
        <f t="shared" si="350"/>
        <v>0</v>
      </c>
      <c r="T252" s="59">
        <f t="shared" si="350"/>
        <v>0</v>
      </c>
      <c r="U252" s="59">
        <f t="shared" si="350"/>
        <v>0</v>
      </c>
      <c r="V252" s="60">
        <f t="shared" si="275"/>
        <v>0</v>
      </c>
      <c r="W252" s="60">
        <f t="shared" si="276"/>
        <v>0</v>
      </c>
      <c r="X252" s="60">
        <f t="shared" si="277"/>
        <v>0</v>
      </c>
      <c r="Y252" s="60">
        <f t="shared" si="278"/>
        <v>0</v>
      </c>
      <c r="Z252" s="60">
        <f t="shared" si="279"/>
        <v>0</v>
      </c>
      <c r="AA252" s="60">
        <f t="shared" si="280"/>
        <v>0</v>
      </c>
      <c r="AB252" s="60">
        <f t="shared" si="281"/>
        <v>0</v>
      </c>
      <c r="AC252" s="59">
        <f t="shared" si="282"/>
        <v>0</v>
      </c>
      <c r="AD252" s="59">
        <f t="shared" si="283"/>
        <v>0</v>
      </c>
      <c r="AE252" s="59">
        <f t="shared" si="284"/>
        <v>0</v>
      </c>
      <c r="AF252" s="59">
        <f t="shared" si="285"/>
        <v>0</v>
      </c>
      <c r="AG252" s="59">
        <f t="shared" si="286"/>
        <v>0</v>
      </c>
      <c r="AH252" s="59">
        <f t="shared" si="287"/>
        <v>0</v>
      </c>
      <c r="AI252" s="59">
        <f t="shared" si="288"/>
        <v>0</v>
      </c>
      <c r="AJ252" s="60">
        <f t="shared" si="289"/>
        <v>0</v>
      </c>
      <c r="AK252" s="60">
        <f t="shared" si="290"/>
        <v>0</v>
      </c>
      <c r="AL252" s="60">
        <f t="shared" si="291"/>
        <v>0</v>
      </c>
      <c r="AM252" s="60">
        <f t="shared" si="292"/>
        <v>0</v>
      </c>
      <c r="AN252" s="60">
        <f t="shared" si="293"/>
        <v>0</v>
      </c>
      <c r="AO252" s="60">
        <f t="shared" si="294"/>
        <v>0</v>
      </c>
      <c r="AP252" s="60">
        <f t="shared" si="295"/>
        <v>0</v>
      </c>
      <c r="AQ252" s="27" t="s">
        <v>99</v>
      </c>
      <c r="AR252" s="25" t="s">
        <v>23</v>
      </c>
      <c r="AS252" s="25" t="s">
        <v>156</v>
      </c>
      <c r="AT252" s="29" t="s">
        <v>25</v>
      </c>
      <c r="AU252" s="2"/>
      <c r="AV252" s="61">
        <f t="shared" si="296"/>
        <v>0</v>
      </c>
      <c r="AW252" s="61">
        <f t="shared" si="297"/>
        <v>0</v>
      </c>
      <c r="AX252" s="61">
        <f t="shared" si="298"/>
        <v>0</v>
      </c>
      <c r="AY252" s="62">
        <f t="shared" si="299"/>
        <v>0</v>
      </c>
      <c r="AZ252" s="61">
        <f t="shared" si="300"/>
        <v>0</v>
      </c>
    </row>
    <row r="253" spans="1:52" ht="36">
      <c r="A253" s="1">
        <v>4</v>
      </c>
      <c r="B253" s="21" t="s">
        <v>74</v>
      </c>
      <c r="C253" s="22" t="s">
        <v>75</v>
      </c>
      <c r="D253" s="23" t="s">
        <v>47</v>
      </c>
      <c r="E253" s="31">
        <v>141</v>
      </c>
      <c r="F253" s="25" t="s">
        <v>17</v>
      </c>
      <c r="G253" s="25"/>
      <c r="H253" s="25"/>
      <c r="I253" s="25"/>
      <c r="J253" s="26" t="s">
        <v>181</v>
      </c>
      <c r="K253" s="27" t="s">
        <v>182</v>
      </c>
      <c r="L253" s="27" t="s">
        <v>35</v>
      </c>
      <c r="M253" s="28" t="s">
        <v>98</v>
      </c>
      <c r="N253" s="28"/>
      <c r="O253" s="59">
        <f t="shared" ref="O253:U253" si="351">ROUND(N253*O$3,0)</f>
        <v>0</v>
      </c>
      <c r="P253" s="59">
        <f t="shared" si="351"/>
        <v>0</v>
      </c>
      <c r="Q253" s="59">
        <f t="shared" si="351"/>
        <v>0</v>
      </c>
      <c r="R253" s="59">
        <f t="shared" si="351"/>
        <v>0</v>
      </c>
      <c r="S253" s="59">
        <f t="shared" si="351"/>
        <v>0</v>
      </c>
      <c r="T253" s="59">
        <f t="shared" si="351"/>
        <v>0</v>
      </c>
      <c r="U253" s="59">
        <f t="shared" si="351"/>
        <v>0</v>
      </c>
      <c r="V253" s="60">
        <f t="shared" si="275"/>
        <v>0</v>
      </c>
      <c r="W253" s="60">
        <f t="shared" si="276"/>
        <v>0</v>
      </c>
      <c r="X253" s="60">
        <f t="shared" si="277"/>
        <v>0</v>
      </c>
      <c r="Y253" s="60">
        <f t="shared" si="278"/>
        <v>0</v>
      </c>
      <c r="Z253" s="60">
        <f t="shared" si="279"/>
        <v>0</v>
      </c>
      <c r="AA253" s="60">
        <f t="shared" si="280"/>
        <v>0</v>
      </c>
      <c r="AB253" s="60">
        <f t="shared" si="281"/>
        <v>0</v>
      </c>
      <c r="AC253" s="59">
        <f t="shared" si="282"/>
        <v>0</v>
      </c>
      <c r="AD253" s="59">
        <f t="shared" si="283"/>
        <v>0</v>
      </c>
      <c r="AE253" s="59">
        <f t="shared" si="284"/>
        <v>0</v>
      </c>
      <c r="AF253" s="59">
        <f t="shared" si="285"/>
        <v>0</v>
      </c>
      <c r="AG253" s="59">
        <f t="shared" si="286"/>
        <v>0</v>
      </c>
      <c r="AH253" s="59">
        <f t="shared" si="287"/>
        <v>0</v>
      </c>
      <c r="AI253" s="59">
        <f t="shared" si="288"/>
        <v>0</v>
      </c>
      <c r="AJ253" s="60">
        <f t="shared" si="289"/>
        <v>0</v>
      </c>
      <c r="AK253" s="60">
        <f t="shared" si="290"/>
        <v>0</v>
      </c>
      <c r="AL253" s="60">
        <f t="shared" si="291"/>
        <v>0</v>
      </c>
      <c r="AM253" s="60">
        <f t="shared" si="292"/>
        <v>0</v>
      </c>
      <c r="AN253" s="60">
        <f t="shared" si="293"/>
        <v>0</v>
      </c>
      <c r="AO253" s="60">
        <f t="shared" si="294"/>
        <v>0</v>
      </c>
      <c r="AP253" s="60">
        <f t="shared" si="295"/>
        <v>0</v>
      </c>
      <c r="AQ253" s="27" t="s">
        <v>99</v>
      </c>
      <c r="AR253" s="25" t="s">
        <v>77</v>
      </c>
      <c r="AS253" s="25" t="s">
        <v>77</v>
      </c>
      <c r="AT253" s="29" t="s">
        <v>78</v>
      </c>
      <c r="AU253" s="2"/>
      <c r="AV253" s="61">
        <f t="shared" si="296"/>
        <v>0</v>
      </c>
      <c r="AW253" s="61">
        <f t="shared" si="297"/>
        <v>0</v>
      </c>
      <c r="AX253" s="61">
        <f t="shared" si="298"/>
        <v>0</v>
      </c>
      <c r="AY253" s="62">
        <f t="shared" si="299"/>
        <v>0</v>
      </c>
      <c r="AZ253" s="61">
        <f t="shared" si="300"/>
        <v>0</v>
      </c>
    </row>
    <row r="254" spans="1:52" ht="48">
      <c r="A254" s="1">
        <v>15</v>
      </c>
      <c r="B254" s="21" t="s">
        <v>80</v>
      </c>
      <c r="C254" s="22" t="s">
        <v>81</v>
      </c>
      <c r="D254" s="30" t="s">
        <v>82</v>
      </c>
      <c r="E254" s="31">
        <v>141</v>
      </c>
      <c r="F254" s="25" t="s">
        <v>17</v>
      </c>
      <c r="G254" s="25"/>
      <c r="H254" s="25"/>
      <c r="I254" s="25"/>
      <c r="J254" s="26" t="s">
        <v>181</v>
      </c>
      <c r="K254" s="27" t="s">
        <v>182</v>
      </c>
      <c r="L254" s="27" t="s">
        <v>35</v>
      </c>
      <c r="M254" s="28" t="s">
        <v>98</v>
      </c>
      <c r="N254" s="28"/>
      <c r="O254" s="59">
        <f t="shared" ref="O254:U254" si="352">ROUND(N254*O$3,0)</f>
        <v>0</v>
      </c>
      <c r="P254" s="59">
        <f t="shared" si="352"/>
        <v>0</v>
      </c>
      <c r="Q254" s="59">
        <f t="shared" si="352"/>
        <v>0</v>
      </c>
      <c r="R254" s="59">
        <f t="shared" si="352"/>
        <v>0</v>
      </c>
      <c r="S254" s="59">
        <f t="shared" si="352"/>
        <v>0</v>
      </c>
      <c r="T254" s="59">
        <f t="shared" si="352"/>
        <v>0</v>
      </c>
      <c r="U254" s="59">
        <f t="shared" si="352"/>
        <v>0</v>
      </c>
      <c r="V254" s="60">
        <f t="shared" si="275"/>
        <v>0</v>
      </c>
      <c r="W254" s="60">
        <f t="shared" si="276"/>
        <v>0</v>
      </c>
      <c r="X254" s="60">
        <f t="shared" si="277"/>
        <v>0</v>
      </c>
      <c r="Y254" s="60">
        <f t="shared" si="278"/>
        <v>0</v>
      </c>
      <c r="Z254" s="60">
        <f t="shared" si="279"/>
        <v>0</v>
      </c>
      <c r="AA254" s="60">
        <f t="shared" si="280"/>
        <v>0</v>
      </c>
      <c r="AB254" s="60">
        <f t="shared" si="281"/>
        <v>0</v>
      </c>
      <c r="AC254" s="59">
        <f t="shared" si="282"/>
        <v>0</v>
      </c>
      <c r="AD254" s="59">
        <f t="shared" si="283"/>
        <v>0</v>
      </c>
      <c r="AE254" s="59">
        <f t="shared" si="284"/>
        <v>0</v>
      </c>
      <c r="AF254" s="59">
        <f t="shared" si="285"/>
        <v>0</v>
      </c>
      <c r="AG254" s="59">
        <f t="shared" si="286"/>
        <v>0</v>
      </c>
      <c r="AH254" s="59">
        <f t="shared" si="287"/>
        <v>0</v>
      </c>
      <c r="AI254" s="59">
        <f t="shared" si="288"/>
        <v>0</v>
      </c>
      <c r="AJ254" s="60">
        <f t="shared" si="289"/>
        <v>0</v>
      </c>
      <c r="AK254" s="60">
        <f t="shared" si="290"/>
        <v>0</v>
      </c>
      <c r="AL254" s="60">
        <f t="shared" si="291"/>
        <v>0</v>
      </c>
      <c r="AM254" s="60">
        <f t="shared" si="292"/>
        <v>0</v>
      </c>
      <c r="AN254" s="60">
        <f t="shared" si="293"/>
        <v>0</v>
      </c>
      <c r="AO254" s="60">
        <f t="shared" si="294"/>
        <v>0</v>
      </c>
      <c r="AP254" s="60">
        <f t="shared" si="295"/>
        <v>0</v>
      </c>
      <c r="AQ254" s="27" t="s">
        <v>99</v>
      </c>
      <c r="AR254" s="25" t="s">
        <v>77</v>
      </c>
      <c r="AS254" s="25" t="s">
        <v>77</v>
      </c>
      <c r="AT254" s="29" t="s">
        <v>78</v>
      </c>
      <c r="AU254" s="2"/>
      <c r="AV254" s="61">
        <f t="shared" si="296"/>
        <v>0</v>
      </c>
      <c r="AW254" s="61">
        <f t="shared" si="297"/>
        <v>0</v>
      </c>
      <c r="AX254" s="61">
        <f t="shared" si="298"/>
        <v>0</v>
      </c>
      <c r="AY254" s="62">
        <f t="shared" si="299"/>
        <v>0</v>
      </c>
      <c r="AZ254" s="61">
        <f t="shared" si="300"/>
        <v>0</v>
      </c>
    </row>
    <row r="255" spans="1:52" ht="36">
      <c r="A255" s="1">
        <v>76</v>
      </c>
      <c r="B255" s="21" t="s">
        <v>519</v>
      </c>
      <c r="C255" s="22" t="s">
        <v>520</v>
      </c>
      <c r="D255" s="30" t="s">
        <v>331</v>
      </c>
      <c r="E255" s="31">
        <v>141</v>
      </c>
      <c r="F255" s="25" t="s">
        <v>17</v>
      </c>
      <c r="G255" s="25"/>
      <c r="H255" s="25"/>
      <c r="I255" s="25"/>
      <c r="J255" s="26" t="s">
        <v>181</v>
      </c>
      <c r="K255" s="27" t="s">
        <v>182</v>
      </c>
      <c r="L255" s="27" t="s">
        <v>35</v>
      </c>
      <c r="M255" s="28" t="s">
        <v>332</v>
      </c>
      <c r="N255" s="28"/>
      <c r="O255" s="59">
        <f t="shared" ref="O255:U255" si="353">ROUND(N255*O$3,0)</f>
        <v>0</v>
      </c>
      <c r="P255" s="59">
        <f t="shared" si="353"/>
        <v>0</v>
      </c>
      <c r="Q255" s="59">
        <f t="shared" si="353"/>
        <v>0</v>
      </c>
      <c r="R255" s="59">
        <f t="shared" si="353"/>
        <v>0</v>
      </c>
      <c r="S255" s="59">
        <f t="shared" si="353"/>
        <v>0</v>
      </c>
      <c r="T255" s="59">
        <f t="shared" si="353"/>
        <v>0</v>
      </c>
      <c r="U255" s="59">
        <f t="shared" si="353"/>
        <v>0</v>
      </c>
      <c r="V255" s="60">
        <f t="shared" si="275"/>
        <v>0</v>
      </c>
      <c r="W255" s="60">
        <f t="shared" si="276"/>
        <v>0</v>
      </c>
      <c r="X255" s="60">
        <f t="shared" si="277"/>
        <v>0</v>
      </c>
      <c r="Y255" s="60">
        <f t="shared" si="278"/>
        <v>0</v>
      </c>
      <c r="Z255" s="60">
        <f t="shared" si="279"/>
        <v>0</v>
      </c>
      <c r="AA255" s="60">
        <f t="shared" si="280"/>
        <v>0</v>
      </c>
      <c r="AB255" s="60">
        <f t="shared" si="281"/>
        <v>0</v>
      </c>
      <c r="AC255" s="59">
        <f t="shared" si="282"/>
        <v>0</v>
      </c>
      <c r="AD255" s="59">
        <f t="shared" si="283"/>
        <v>0</v>
      </c>
      <c r="AE255" s="59">
        <f t="shared" si="284"/>
        <v>0</v>
      </c>
      <c r="AF255" s="59">
        <f t="shared" si="285"/>
        <v>0</v>
      </c>
      <c r="AG255" s="59">
        <f t="shared" si="286"/>
        <v>0</v>
      </c>
      <c r="AH255" s="59">
        <f t="shared" si="287"/>
        <v>0</v>
      </c>
      <c r="AI255" s="59">
        <f t="shared" si="288"/>
        <v>0</v>
      </c>
      <c r="AJ255" s="60">
        <f t="shared" si="289"/>
        <v>0</v>
      </c>
      <c r="AK255" s="60">
        <f t="shared" si="290"/>
        <v>0</v>
      </c>
      <c r="AL255" s="60">
        <f t="shared" si="291"/>
        <v>0</v>
      </c>
      <c r="AM255" s="60">
        <f t="shared" si="292"/>
        <v>0</v>
      </c>
      <c r="AN255" s="60">
        <f t="shared" si="293"/>
        <v>0</v>
      </c>
      <c r="AO255" s="60">
        <f t="shared" si="294"/>
        <v>0</v>
      </c>
      <c r="AP255" s="60">
        <f t="shared" si="295"/>
        <v>0</v>
      </c>
      <c r="AQ255" s="25" t="s">
        <v>99</v>
      </c>
      <c r="AR255" s="25" t="s">
        <v>38</v>
      </c>
      <c r="AS255" s="25" t="s">
        <v>64</v>
      </c>
      <c r="AT255" s="29" t="s">
        <v>25</v>
      </c>
      <c r="AU255" s="2"/>
      <c r="AV255" s="61">
        <f t="shared" si="296"/>
        <v>0</v>
      </c>
      <c r="AW255" s="61">
        <f t="shared" si="297"/>
        <v>0</v>
      </c>
      <c r="AX255" s="61">
        <f t="shared" si="298"/>
        <v>0</v>
      </c>
      <c r="AY255" s="62">
        <f t="shared" si="299"/>
        <v>0</v>
      </c>
      <c r="AZ255" s="61">
        <f t="shared" si="300"/>
        <v>0</v>
      </c>
    </row>
    <row r="256" spans="1:52" ht="36">
      <c r="A256" s="1">
        <v>136</v>
      </c>
      <c r="B256" s="21" t="s">
        <v>545</v>
      </c>
      <c r="C256" s="22" t="s">
        <v>546</v>
      </c>
      <c r="D256" s="46" t="s">
        <v>146</v>
      </c>
      <c r="E256" s="31">
        <v>141</v>
      </c>
      <c r="F256" s="25" t="s">
        <v>17</v>
      </c>
      <c r="G256" s="25"/>
      <c r="H256" s="25"/>
      <c r="I256" s="25"/>
      <c r="J256" s="26" t="s">
        <v>181</v>
      </c>
      <c r="K256" s="27" t="s">
        <v>182</v>
      </c>
      <c r="L256" s="27" t="s">
        <v>35</v>
      </c>
      <c r="M256" s="28" t="s">
        <v>98</v>
      </c>
      <c r="N256" s="28"/>
      <c r="O256" s="59">
        <f t="shared" ref="O256:U256" si="354">ROUND(N256*O$3,0)</f>
        <v>0</v>
      </c>
      <c r="P256" s="59">
        <f t="shared" si="354"/>
        <v>0</v>
      </c>
      <c r="Q256" s="59">
        <f t="shared" si="354"/>
        <v>0</v>
      </c>
      <c r="R256" s="59">
        <f t="shared" si="354"/>
        <v>0</v>
      </c>
      <c r="S256" s="59">
        <f t="shared" si="354"/>
        <v>0</v>
      </c>
      <c r="T256" s="59">
        <f t="shared" si="354"/>
        <v>0</v>
      </c>
      <c r="U256" s="59">
        <f t="shared" si="354"/>
        <v>0</v>
      </c>
      <c r="V256" s="60">
        <f t="shared" si="275"/>
        <v>0</v>
      </c>
      <c r="W256" s="60">
        <f t="shared" si="276"/>
        <v>0</v>
      </c>
      <c r="X256" s="60">
        <f t="shared" si="277"/>
        <v>0</v>
      </c>
      <c r="Y256" s="60">
        <f t="shared" si="278"/>
        <v>0</v>
      </c>
      <c r="Z256" s="60">
        <f t="shared" si="279"/>
        <v>0</v>
      </c>
      <c r="AA256" s="60">
        <f t="shared" si="280"/>
        <v>0</v>
      </c>
      <c r="AB256" s="60">
        <f t="shared" si="281"/>
        <v>0</v>
      </c>
      <c r="AC256" s="59">
        <f t="shared" si="282"/>
        <v>0</v>
      </c>
      <c r="AD256" s="59">
        <f t="shared" si="283"/>
        <v>0</v>
      </c>
      <c r="AE256" s="59">
        <f t="shared" si="284"/>
        <v>0</v>
      </c>
      <c r="AF256" s="59">
        <f t="shared" si="285"/>
        <v>0</v>
      </c>
      <c r="AG256" s="59">
        <f t="shared" si="286"/>
        <v>0</v>
      </c>
      <c r="AH256" s="59">
        <f t="shared" si="287"/>
        <v>0</v>
      </c>
      <c r="AI256" s="59">
        <f t="shared" si="288"/>
        <v>0</v>
      </c>
      <c r="AJ256" s="60">
        <f t="shared" si="289"/>
        <v>0</v>
      </c>
      <c r="AK256" s="60">
        <f t="shared" si="290"/>
        <v>0</v>
      </c>
      <c r="AL256" s="60">
        <f t="shared" si="291"/>
        <v>0</v>
      </c>
      <c r="AM256" s="60">
        <f t="shared" si="292"/>
        <v>0</v>
      </c>
      <c r="AN256" s="60">
        <f t="shared" si="293"/>
        <v>0</v>
      </c>
      <c r="AO256" s="60">
        <f t="shared" si="294"/>
        <v>0</v>
      </c>
      <c r="AP256" s="60">
        <f t="shared" si="295"/>
        <v>0</v>
      </c>
      <c r="AQ256" s="27" t="s">
        <v>99</v>
      </c>
      <c r="AR256" s="25" t="s">
        <v>38</v>
      </c>
      <c r="AS256" s="25" t="s">
        <v>228</v>
      </c>
      <c r="AT256" s="29" t="s">
        <v>25</v>
      </c>
      <c r="AU256" s="2"/>
      <c r="AV256" s="61">
        <f t="shared" si="296"/>
        <v>0</v>
      </c>
      <c r="AW256" s="61">
        <f t="shared" si="297"/>
        <v>0</v>
      </c>
      <c r="AX256" s="61">
        <f t="shared" si="298"/>
        <v>0</v>
      </c>
      <c r="AY256" s="62">
        <f t="shared" si="299"/>
        <v>0</v>
      </c>
      <c r="AZ256" s="61">
        <f t="shared" si="300"/>
        <v>0</v>
      </c>
    </row>
    <row r="257" spans="1:52" ht="48">
      <c r="A257" s="1">
        <v>223</v>
      </c>
      <c r="B257" s="21" t="s">
        <v>247</v>
      </c>
      <c r="C257" s="22" t="s">
        <v>248</v>
      </c>
      <c r="D257" s="23" t="s">
        <v>249</v>
      </c>
      <c r="E257" s="31">
        <v>141</v>
      </c>
      <c r="F257" s="25" t="s">
        <v>17</v>
      </c>
      <c r="G257" s="25"/>
      <c r="H257" s="25"/>
      <c r="I257" s="25"/>
      <c r="J257" s="26" t="s">
        <v>181</v>
      </c>
      <c r="K257" s="27" t="s">
        <v>182</v>
      </c>
      <c r="L257" s="27" t="s">
        <v>35</v>
      </c>
      <c r="M257" s="28" t="s">
        <v>253</v>
      </c>
      <c r="N257" s="28"/>
      <c r="O257" s="59">
        <f t="shared" ref="O257:U257" si="355">ROUND(N257*O$3,0)</f>
        <v>0</v>
      </c>
      <c r="P257" s="59">
        <f t="shared" si="355"/>
        <v>0</v>
      </c>
      <c r="Q257" s="59">
        <f t="shared" si="355"/>
        <v>0</v>
      </c>
      <c r="R257" s="59">
        <f t="shared" si="355"/>
        <v>0</v>
      </c>
      <c r="S257" s="59">
        <f t="shared" si="355"/>
        <v>0</v>
      </c>
      <c r="T257" s="59">
        <f t="shared" si="355"/>
        <v>0</v>
      </c>
      <c r="U257" s="59">
        <f t="shared" si="355"/>
        <v>0</v>
      </c>
      <c r="V257" s="60">
        <f t="shared" si="275"/>
        <v>0</v>
      </c>
      <c r="W257" s="60">
        <f t="shared" si="276"/>
        <v>0</v>
      </c>
      <c r="X257" s="60">
        <f t="shared" si="277"/>
        <v>0</v>
      </c>
      <c r="Y257" s="60">
        <f t="shared" si="278"/>
        <v>0</v>
      </c>
      <c r="Z257" s="60">
        <f t="shared" si="279"/>
        <v>0</v>
      </c>
      <c r="AA257" s="60">
        <f t="shared" si="280"/>
        <v>0</v>
      </c>
      <c r="AB257" s="60">
        <f t="shared" si="281"/>
        <v>0</v>
      </c>
      <c r="AC257" s="59">
        <f t="shared" si="282"/>
        <v>0</v>
      </c>
      <c r="AD257" s="59">
        <f t="shared" si="283"/>
        <v>0</v>
      </c>
      <c r="AE257" s="59">
        <f t="shared" si="284"/>
        <v>0</v>
      </c>
      <c r="AF257" s="59">
        <f t="shared" si="285"/>
        <v>0</v>
      </c>
      <c r="AG257" s="59">
        <f t="shared" si="286"/>
        <v>0</v>
      </c>
      <c r="AH257" s="59">
        <f t="shared" si="287"/>
        <v>0</v>
      </c>
      <c r="AI257" s="59">
        <f t="shared" si="288"/>
        <v>0</v>
      </c>
      <c r="AJ257" s="60">
        <f t="shared" si="289"/>
        <v>0</v>
      </c>
      <c r="AK257" s="60">
        <f t="shared" si="290"/>
        <v>0</v>
      </c>
      <c r="AL257" s="60">
        <f t="shared" si="291"/>
        <v>0</v>
      </c>
      <c r="AM257" s="60">
        <f t="shared" si="292"/>
        <v>0</v>
      </c>
      <c r="AN257" s="60">
        <f t="shared" si="293"/>
        <v>0</v>
      </c>
      <c r="AO257" s="60">
        <f t="shared" si="294"/>
        <v>0</v>
      </c>
      <c r="AP257" s="60">
        <f t="shared" si="295"/>
        <v>0</v>
      </c>
      <c r="AQ257" s="27" t="s">
        <v>99</v>
      </c>
      <c r="AR257" s="25" t="s">
        <v>23</v>
      </c>
      <c r="AS257" s="25" t="s">
        <v>69</v>
      </c>
      <c r="AT257" s="29" t="s">
        <v>25</v>
      </c>
      <c r="AU257" s="2"/>
      <c r="AV257" s="61">
        <f t="shared" si="296"/>
        <v>0</v>
      </c>
      <c r="AW257" s="61">
        <f t="shared" si="297"/>
        <v>0</v>
      </c>
      <c r="AX257" s="61">
        <f t="shared" si="298"/>
        <v>0</v>
      </c>
      <c r="AY257" s="62">
        <f t="shared" si="299"/>
        <v>0</v>
      </c>
      <c r="AZ257" s="61">
        <f t="shared" si="300"/>
        <v>0</v>
      </c>
    </row>
    <row r="258" spans="1:52" ht="36">
      <c r="A258" s="1">
        <v>234</v>
      </c>
      <c r="B258" s="21" t="s">
        <v>251</v>
      </c>
      <c r="C258" s="22" t="s">
        <v>252</v>
      </c>
      <c r="D258" s="30" t="s">
        <v>82</v>
      </c>
      <c r="E258" s="31">
        <v>141</v>
      </c>
      <c r="F258" s="25" t="s">
        <v>17</v>
      </c>
      <c r="G258" s="25"/>
      <c r="H258" s="25"/>
      <c r="I258" s="25"/>
      <c r="J258" s="26" t="s">
        <v>181</v>
      </c>
      <c r="K258" s="27" t="s">
        <v>182</v>
      </c>
      <c r="L258" s="27" t="s">
        <v>35</v>
      </c>
      <c r="M258" s="28" t="s">
        <v>253</v>
      </c>
      <c r="N258" s="28"/>
      <c r="O258" s="59">
        <f t="shared" ref="O258:U258" si="356">ROUND(N258*O$3,0)</f>
        <v>0</v>
      </c>
      <c r="P258" s="59">
        <f t="shared" si="356"/>
        <v>0</v>
      </c>
      <c r="Q258" s="59">
        <f t="shared" si="356"/>
        <v>0</v>
      </c>
      <c r="R258" s="59">
        <f t="shared" si="356"/>
        <v>0</v>
      </c>
      <c r="S258" s="59">
        <f t="shared" si="356"/>
        <v>0</v>
      </c>
      <c r="T258" s="59">
        <f t="shared" si="356"/>
        <v>0</v>
      </c>
      <c r="U258" s="59">
        <f t="shared" si="356"/>
        <v>0</v>
      </c>
      <c r="V258" s="60">
        <f t="shared" si="275"/>
        <v>0</v>
      </c>
      <c r="W258" s="60">
        <f t="shared" si="276"/>
        <v>0</v>
      </c>
      <c r="X258" s="60">
        <f t="shared" si="277"/>
        <v>0</v>
      </c>
      <c r="Y258" s="60">
        <f t="shared" si="278"/>
        <v>0</v>
      </c>
      <c r="Z258" s="60">
        <f t="shared" si="279"/>
        <v>0</v>
      </c>
      <c r="AA258" s="60">
        <f t="shared" si="280"/>
        <v>0</v>
      </c>
      <c r="AB258" s="60">
        <f t="shared" si="281"/>
        <v>0</v>
      </c>
      <c r="AC258" s="59">
        <f t="shared" si="282"/>
        <v>0</v>
      </c>
      <c r="AD258" s="59">
        <f t="shared" si="283"/>
        <v>0</v>
      </c>
      <c r="AE258" s="59">
        <f t="shared" si="284"/>
        <v>0</v>
      </c>
      <c r="AF258" s="59">
        <f t="shared" si="285"/>
        <v>0</v>
      </c>
      <c r="AG258" s="59">
        <f t="shared" si="286"/>
        <v>0</v>
      </c>
      <c r="AH258" s="59">
        <f t="shared" si="287"/>
        <v>0</v>
      </c>
      <c r="AI258" s="59">
        <f t="shared" si="288"/>
        <v>0</v>
      </c>
      <c r="AJ258" s="60">
        <f t="shared" si="289"/>
        <v>0</v>
      </c>
      <c r="AK258" s="60">
        <f t="shared" si="290"/>
        <v>0</v>
      </c>
      <c r="AL258" s="60">
        <f t="shared" si="291"/>
        <v>0</v>
      </c>
      <c r="AM258" s="60">
        <f t="shared" si="292"/>
        <v>0</v>
      </c>
      <c r="AN258" s="60">
        <f t="shared" si="293"/>
        <v>0</v>
      </c>
      <c r="AO258" s="60">
        <f t="shared" si="294"/>
        <v>0</v>
      </c>
      <c r="AP258" s="60">
        <f t="shared" si="295"/>
        <v>0</v>
      </c>
      <c r="AQ258" s="27" t="s">
        <v>99</v>
      </c>
      <c r="AR258" s="25" t="s">
        <v>23</v>
      </c>
      <c r="AS258" s="25" t="s">
        <v>24</v>
      </c>
      <c r="AT258" s="29" t="s">
        <v>25</v>
      </c>
      <c r="AU258" s="2"/>
      <c r="AV258" s="61">
        <f t="shared" si="296"/>
        <v>0</v>
      </c>
      <c r="AW258" s="61">
        <f t="shared" si="297"/>
        <v>0</v>
      </c>
      <c r="AX258" s="61">
        <f t="shared" si="298"/>
        <v>0</v>
      </c>
      <c r="AY258" s="62">
        <f t="shared" si="299"/>
        <v>0</v>
      </c>
      <c r="AZ258" s="61">
        <f t="shared" si="300"/>
        <v>0</v>
      </c>
    </row>
    <row r="259" spans="1:52" ht="36">
      <c r="A259" s="1">
        <v>237</v>
      </c>
      <c r="B259" s="21" t="s">
        <v>585</v>
      </c>
      <c r="C259" s="22" t="s">
        <v>586</v>
      </c>
      <c r="D259" s="30" t="s">
        <v>82</v>
      </c>
      <c r="E259" s="31">
        <v>141</v>
      </c>
      <c r="F259" s="25" t="s">
        <v>17</v>
      </c>
      <c r="G259" s="25"/>
      <c r="H259" s="25"/>
      <c r="I259" s="25"/>
      <c r="J259" s="26" t="s">
        <v>181</v>
      </c>
      <c r="K259" s="27" t="s">
        <v>182</v>
      </c>
      <c r="L259" s="27" t="s">
        <v>35</v>
      </c>
      <c r="M259" s="28" t="s">
        <v>253</v>
      </c>
      <c r="N259" s="28"/>
      <c r="O259" s="59">
        <f t="shared" ref="O259:U259" si="357">ROUND(N259*O$3,0)</f>
        <v>0</v>
      </c>
      <c r="P259" s="59">
        <f t="shared" si="357"/>
        <v>0</v>
      </c>
      <c r="Q259" s="59">
        <f t="shared" si="357"/>
        <v>0</v>
      </c>
      <c r="R259" s="59">
        <f t="shared" si="357"/>
        <v>0</v>
      </c>
      <c r="S259" s="59">
        <f t="shared" si="357"/>
        <v>0</v>
      </c>
      <c r="T259" s="59">
        <f t="shared" si="357"/>
        <v>0</v>
      </c>
      <c r="U259" s="59">
        <f t="shared" si="357"/>
        <v>0</v>
      </c>
      <c r="V259" s="60">
        <f t="shared" si="275"/>
        <v>0</v>
      </c>
      <c r="W259" s="60">
        <f t="shared" si="276"/>
        <v>0</v>
      </c>
      <c r="X259" s="60">
        <f t="shared" si="277"/>
        <v>0</v>
      </c>
      <c r="Y259" s="60">
        <f t="shared" si="278"/>
        <v>0</v>
      </c>
      <c r="Z259" s="60">
        <f t="shared" si="279"/>
        <v>0</v>
      </c>
      <c r="AA259" s="60">
        <f t="shared" si="280"/>
        <v>0</v>
      </c>
      <c r="AB259" s="60">
        <f t="shared" si="281"/>
        <v>0</v>
      </c>
      <c r="AC259" s="59">
        <f t="shared" si="282"/>
        <v>0</v>
      </c>
      <c r="AD259" s="59">
        <f t="shared" si="283"/>
        <v>0</v>
      </c>
      <c r="AE259" s="59">
        <f t="shared" si="284"/>
        <v>0</v>
      </c>
      <c r="AF259" s="59">
        <f t="shared" si="285"/>
        <v>0</v>
      </c>
      <c r="AG259" s="59">
        <f t="shared" si="286"/>
        <v>0</v>
      </c>
      <c r="AH259" s="59">
        <f t="shared" si="287"/>
        <v>0</v>
      </c>
      <c r="AI259" s="59">
        <f t="shared" si="288"/>
        <v>0</v>
      </c>
      <c r="AJ259" s="60">
        <f t="shared" si="289"/>
        <v>0</v>
      </c>
      <c r="AK259" s="60">
        <f t="shared" si="290"/>
        <v>0</v>
      </c>
      <c r="AL259" s="60">
        <f t="shared" si="291"/>
        <v>0</v>
      </c>
      <c r="AM259" s="60">
        <f t="shared" si="292"/>
        <v>0</v>
      </c>
      <c r="AN259" s="60">
        <f t="shared" si="293"/>
        <v>0</v>
      </c>
      <c r="AO259" s="60">
        <f t="shared" si="294"/>
        <v>0</v>
      </c>
      <c r="AP259" s="60">
        <f t="shared" si="295"/>
        <v>0</v>
      </c>
      <c r="AQ259" s="25" t="s">
        <v>99</v>
      </c>
      <c r="AR259" s="25" t="s">
        <v>23</v>
      </c>
      <c r="AS259" s="25" t="s">
        <v>24</v>
      </c>
      <c r="AT259" s="29" t="s">
        <v>25</v>
      </c>
      <c r="AU259" s="2"/>
      <c r="AV259" s="61">
        <f t="shared" si="296"/>
        <v>0</v>
      </c>
      <c r="AW259" s="61">
        <f t="shared" si="297"/>
        <v>0</v>
      </c>
      <c r="AX259" s="61">
        <f t="shared" si="298"/>
        <v>0</v>
      </c>
      <c r="AY259" s="62">
        <f t="shared" si="299"/>
        <v>0</v>
      </c>
      <c r="AZ259" s="61">
        <f t="shared" si="300"/>
        <v>0</v>
      </c>
    </row>
    <row r="260" spans="1:52" ht="48">
      <c r="A260" s="1">
        <v>253</v>
      </c>
      <c r="B260" s="21" t="s">
        <v>594</v>
      </c>
      <c r="C260" s="22" t="s">
        <v>595</v>
      </c>
      <c r="D260" s="30" t="s">
        <v>331</v>
      </c>
      <c r="E260" s="31">
        <v>141</v>
      </c>
      <c r="F260" s="25" t="s">
        <v>17</v>
      </c>
      <c r="G260" s="25"/>
      <c r="H260" s="25"/>
      <c r="I260" s="25"/>
      <c r="J260" s="26" t="s">
        <v>181</v>
      </c>
      <c r="K260" s="27" t="s">
        <v>182</v>
      </c>
      <c r="L260" s="27" t="s">
        <v>35</v>
      </c>
      <c r="M260" s="28" t="s">
        <v>253</v>
      </c>
      <c r="N260" s="28"/>
      <c r="O260" s="59">
        <f t="shared" ref="O260:U260" si="358">ROUND(N260*O$3,0)</f>
        <v>0</v>
      </c>
      <c r="P260" s="59">
        <f t="shared" si="358"/>
        <v>0</v>
      </c>
      <c r="Q260" s="59">
        <f t="shared" si="358"/>
        <v>0</v>
      </c>
      <c r="R260" s="59">
        <f t="shared" si="358"/>
        <v>0</v>
      </c>
      <c r="S260" s="59">
        <f t="shared" si="358"/>
        <v>0</v>
      </c>
      <c r="T260" s="59">
        <f t="shared" si="358"/>
        <v>0</v>
      </c>
      <c r="U260" s="59">
        <f t="shared" si="358"/>
        <v>0</v>
      </c>
      <c r="V260" s="60">
        <f t="shared" si="275"/>
        <v>0</v>
      </c>
      <c r="W260" s="60">
        <f t="shared" si="276"/>
        <v>0</v>
      </c>
      <c r="X260" s="60">
        <f t="shared" si="277"/>
        <v>0</v>
      </c>
      <c r="Y260" s="60">
        <f t="shared" si="278"/>
        <v>0</v>
      </c>
      <c r="Z260" s="60">
        <f t="shared" si="279"/>
        <v>0</v>
      </c>
      <c r="AA260" s="60">
        <f t="shared" si="280"/>
        <v>0</v>
      </c>
      <c r="AB260" s="60">
        <f t="shared" si="281"/>
        <v>0</v>
      </c>
      <c r="AC260" s="59">
        <f t="shared" si="282"/>
        <v>0</v>
      </c>
      <c r="AD260" s="59">
        <f t="shared" si="283"/>
        <v>0</v>
      </c>
      <c r="AE260" s="59">
        <f t="shared" si="284"/>
        <v>0</v>
      </c>
      <c r="AF260" s="59">
        <f t="shared" si="285"/>
        <v>0</v>
      </c>
      <c r="AG260" s="59">
        <f t="shared" si="286"/>
        <v>0</v>
      </c>
      <c r="AH260" s="59">
        <f t="shared" si="287"/>
        <v>0</v>
      </c>
      <c r="AI260" s="59">
        <f t="shared" si="288"/>
        <v>0</v>
      </c>
      <c r="AJ260" s="60">
        <f t="shared" si="289"/>
        <v>0</v>
      </c>
      <c r="AK260" s="60">
        <f t="shared" si="290"/>
        <v>0</v>
      </c>
      <c r="AL260" s="60">
        <f t="shared" si="291"/>
        <v>0</v>
      </c>
      <c r="AM260" s="60">
        <f t="shared" si="292"/>
        <v>0</v>
      </c>
      <c r="AN260" s="60">
        <f t="shared" si="293"/>
        <v>0</v>
      </c>
      <c r="AO260" s="60">
        <f t="shared" si="294"/>
        <v>0</v>
      </c>
      <c r="AP260" s="60">
        <f t="shared" si="295"/>
        <v>0</v>
      </c>
      <c r="AQ260" s="27" t="s">
        <v>99</v>
      </c>
      <c r="AR260" s="25" t="s">
        <v>23</v>
      </c>
      <c r="AS260" s="25" t="s">
        <v>29</v>
      </c>
      <c r="AT260" s="29" t="s">
        <v>25</v>
      </c>
      <c r="AU260" s="2"/>
      <c r="AV260" s="61">
        <f t="shared" si="296"/>
        <v>0</v>
      </c>
      <c r="AW260" s="61">
        <f t="shared" si="297"/>
        <v>0</v>
      </c>
      <c r="AX260" s="61">
        <f t="shared" si="298"/>
        <v>0</v>
      </c>
      <c r="AY260" s="62">
        <f t="shared" si="299"/>
        <v>0</v>
      </c>
      <c r="AZ260" s="61">
        <f t="shared" si="300"/>
        <v>0</v>
      </c>
    </row>
    <row r="261" spans="1:52" ht="60">
      <c r="A261" s="1">
        <v>257</v>
      </c>
      <c r="B261" s="21" t="s">
        <v>443</v>
      </c>
      <c r="C261" s="22" t="s">
        <v>444</v>
      </c>
      <c r="D261" s="32" t="s">
        <v>42</v>
      </c>
      <c r="E261" s="31">
        <v>141</v>
      </c>
      <c r="F261" s="25" t="s">
        <v>17</v>
      </c>
      <c r="G261" s="25"/>
      <c r="H261" s="25"/>
      <c r="I261" s="25"/>
      <c r="J261" s="26" t="s">
        <v>181</v>
      </c>
      <c r="K261" s="27" t="s">
        <v>182</v>
      </c>
      <c r="L261" s="27" t="s">
        <v>35</v>
      </c>
      <c r="M261" s="28" t="s">
        <v>98</v>
      </c>
      <c r="N261" s="28"/>
      <c r="O261" s="59">
        <f t="shared" ref="O261:U261" si="359">ROUND(N261*O$3,0)</f>
        <v>0</v>
      </c>
      <c r="P261" s="59">
        <f t="shared" si="359"/>
        <v>0</v>
      </c>
      <c r="Q261" s="59">
        <f t="shared" si="359"/>
        <v>0</v>
      </c>
      <c r="R261" s="59">
        <f t="shared" si="359"/>
        <v>0</v>
      </c>
      <c r="S261" s="59">
        <f t="shared" si="359"/>
        <v>0</v>
      </c>
      <c r="T261" s="59">
        <f t="shared" si="359"/>
        <v>0</v>
      </c>
      <c r="U261" s="59">
        <f t="shared" si="359"/>
        <v>0</v>
      </c>
      <c r="V261" s="60">
        <f t="shared" si="275"/>
        <v>0</v>
      </c>
      <c r="W261" s="60">
        <f t="shared" si="276"/>
        <v>0</v>
      </c>
      <c r="X261" s="60">
        <f t="shared" si="277"/>
        <v>0</v>
      </c>
      <c r="Y261" s="60">
        <f t="shared" si="278"/>
        <v>0</v>
      </c>
      <c r="Z261" s="60">
        <f t="shared" si="279"/>
        <v>0</v>
      </c>
      <c r="AA261" s="60">
        <f t="shared" si="280"/>
        <v>0</v>
      </c>
      <c r="AB261" s="60">
        <f t="shared" si="281"/>
        <v>0</v>
      </c>
      <c r="AC261" s="59">
        <f t="shared" si="282"/>
        <v>0</v>
      </c>
      <c r="AD261" s="59">
        <f t="shared" si="283"/>
        <v>0</v>
      </c>
      <c r="AE261" s="59">
        <f t="shared" si="284"/>
        <v>0</v>
      </c>
      <c r="AF261" s="59">
        <f t="shared" si="285"/>
        <v>0</v>
      </c>
      <c r="AG261" s="59">
        <f t="shared" si="286"/>
        <v>0</v>
      </c>
      <c r="AH261" s="59">
        <f t="shared" si="287"/>
        <v>0</v>
      </c>
      <c r="AI261" s="59">
        <f t="shared" si="288"/>
        <v>0</v>
      </c>
      <c r="AJ261" s="60">
        <f t="shared" si="289"/>
        <v>0</v>
      </c>
      <c r="AK261" s="60">
        <f t="shared" si="290"/>
        <v>0</v>
      </c>
      <c r="AL261" s="60">
        <f t="shared" si="291"/>
        <v>0</v>
      </c>
      <c r="AM261" s="60">
        <f t="shared" si="292"/>
        <v>0</v>
      </c>
      <c r="AN261" s="60">
        <f t="shared" si="293"/>
        <v>0</v>
      </c>
      <c r="AO261" s="60">
        <f t="shared" si="294"/>
        <v>0</v>
      </c>
      <c r="AP261" s="60">
        <f t="shared" si="295"/>
        <v>0</v>
      </c>
      <c r="AQ261" s="27" t="s">
        <v>99</v>
      </c>
      <c r="AR261" s="25" t="s">
        <v>23</v>
      </c>
      <c r="AS261" s="25" t="s">
        <v>25</v>
      </c>
      <c r="AT261" s="29" t="s">
        <v>25</v>
      </c>
      <c r="AU261" s="2"/>
      <c r="AV261" s="61">
        <f t="shared" si="296"/>
        <v>0</v>
      </c>
      <c r="AW261" s="61">
        <f t="shared" si="297"/>
        <v>0</v>
      </c>
      <c r="AX261" s="61">
        <f t="shared" si="298"/>
        <v>0</v>
      </c>
      <c r="AY261" s="62">
        <f t="shared" si="299"/>
        <v>0</v>
      </c>
      <c r="AZ261" s="61">
        <f t="shared" si="300"/>
        <v>0</v>
      </c>
    </row>
    <row r="262" spans="1:52" ht="36">
      <c r="A262" s="1">
        <v>265</v>
      </c>
      <c r="B262" s="21" t="s">
        <v>598</v>
      </c>
      <c r="C262" s="22" t="s">
        <v>599</v>
      </c>
      <c r="D262" s="30" t="s">
        <v>331</v>
      </c>
      <c r="E262" s="31">
        <v>141</v>
      </c>
      <c r="F262" s="25" t="s">
        <v>17</v>
      </c>
      <c r="G262" s="25"/>
      <c r="H262" s="25"/>
      <c r="I262" s="25"/>
      <c r="J262" s="26" t="s">
        <v>181</v>
      </c>
      <c r="K262" s="27" t="s">
        <v>182</v>
      </c>
      <c r="L262" s="27" t="s">
        <v>35</v>
      </c>
      <c r="M262" s="28" t="s">
        <v>332</v>
      </c>
      <c r="N262" s="28"/>
      <c r="O262" s="59">
        <f t="shared" ref="O262:U262" si="360">ROUND(N262*O$3,0)</f>
        <v>0</v>
      </c>
      <c r="P262" s="59">
        <f t="shared" si="360"/>
        <v>0</v>
      </c>
      <c r="Q262" s="59">
        <f t="shared" si="360"/>
        <v>0</v>
      </c>
      <c r="R262" s="59">
        <f t="shared" si="360"/>
        <v>0</v>
      </c>
      <c r="S262" s="59">
        <f t="shared" si="360"/>
        <v>0</v>
      </c>
      <c r="T262" s="59">
        <f t="shared" si="360"/>
        <v>0</v>
      </c>
      <c r="U262" s="59">
        <f t="shared" si="360"/>
        <v>0</v>
      </c>
      <c r="V262" s="60">
        <f t="shared" si="275"/>
        <v>0</v>
      </c>
      <c r="W262" s="60">
        <f t="shared" si="276"/>
        <v>0</v>
      </c>
      <c r="X262" s="60">
        <f t="shared" si="277"/>
        <v>0</v>
      </c>
      <c r="Y262" s="60">
        <f t="shared" si="278"/>
        <v>0</v>
      </c>
      <c r="Z262" s="60">
        <f t="shared" si="279"/>
        <v>0</v>
      </c>
      <c r="AA262" s="60">
        <f t="shared" si="280"/>
        <v>0</v>
      </c>
      <c r="AB262" s="60">
        <f t="shared" si="281"/>
        <v>0</v>
      </c>
      <c r="AC262" s="59">
        <f t="shared" si="282"/>
        <v>0</v>
      </c>
      <c r="AD262" s="59">
        <f t="shared" si="283"/>
        <v>0</v>
      </c>
      <c r="AE262" s="59">
        <f t="shared" si="284"/>
        <v>0</v>
      </c>
      <c r="AF262" s="59">
        <f t="shared" si="285"/>
        <v>0</v>
      </c>
      <c r="AG262" s="59">
        <f t="shared" si="286"/>
        <v>0</v>
      </c>
      <c r="AH262" s="59">
        <f t="shared" si="287"/>
        <v>0</v>
      </c>
      <c r="AI262" s="59">
        <f t="shared" si="288"/>
        <v>0</v>
      </c>
      <c r="AJ262" s="60">
        <f t="shared" si="289"/>
        <v>0</v>
      </c>
      <c r="AK262" s="60">
        <f t="shared" si="290"/>
        <v>0</v>
      </c>
      <c r="AL262" s="60">
        <f t="shared" si="291"/>
        <v>0</v>
      </c>
      <c r="AM262" s="60">
        <f t="shared" si="292"/>
        <v>0</v>
      </c>
      <c r="AN262" s="60">
        <f t="shared" si="293"/>
        <v>0</v>
      </c>
      <c r="AO262" s="60">
        <f t="shared" si="294"/>
        <v>0</v>
      </c>
      <c r="AP262" s="60">
        <f t="shared" si="295"/>
        <v>0</v>
      </c>
      <c r="AQ262" s="27" t="s">
        <v>99</v>
      </c>
      <c r="AR262" s="25" t="s">
        <v>23</v>
      </c>
      <c r="AS262" s="25" t="s">
        <v>318</v>
      </c>
      <c r="AT262" s="29" t="s">
        <v>52</v>
      </c>
      <c r="AU262" s="2"/>
      <c r="AV262" s="61">
        <f t="shared" si="296"/>
        <v>0</v>
      </c>
      <c r="AW262" s="61">
        <f t="shared" si="297"/>
        <v>0</v>
      </c>
      <c r="AX262" s="61">
        <f t="shared" si="298"/>
        <v>0</v>
      </c>
      <c r="AY262" s="62">
        <f t="shared" si="299"/>
        <v>0</v>
      </c>
      <c r="AZ262" s="61">
        <f t="shared" si="300"/>
        <v>0</v>
      </c>
    </row>
    <row r="263" spans="1:52" ht="48">
      <c r="A263" s="1">
        <v>267</v>
      </c>
      <c r="B263" s="21" t="s">
        <v>600</v>
      </c>
      <c r="C263" s="22" t="s">
        <v>601</v>
      </c>
      <c r="D263" s="30" t="s">
        <v>331</v>
      </c>
      <c r="E263" s="31">
        <v>141</v>
      </c>
      <c r="F263" s="25" t="s">
        <v>17</v>
      </c>
      <c r="G263" s="25"/>
      <c r="H263" s="25"/>
      <c r="I263" s="25"/>
      <c r="J263" s="26" t="s">
        <v>181</v>
      </c>
      <c r="K263" s="27" t="s">
        <v>182</v>
      </c>
      <c r="L263" s="27" t="s">
        <v>35</v>
      </c>
      <c r="M263" s="28" t="s">
        <v>332</v>
      </c>
      <c r="N263" s="28"/>
      <c r="O263" s="59">
        <f t="shared" ref="O263:U263" si="361">ROUND(N263*O$3,0)</f>
        <v>0</v>
      </c>
      <c r="P263" s="59">
        <f t="shared" si="361"/>
        <v>0</v>
      </c>
      <c r="Q263" s="59">
        <f t="shared" si="361"/>
        <v>0</v>
      </c>
      <c r="R263" s="59">
        <f t="shared" si="361"/>
        <v>0</v>
      </c>
      <c r="S263" s="59">
        <f t="shared" si="361"/>
        <v>0</v>
      </c>
      <c r="T263" s="59">
        <f t="shared" si="361"/>
        <v>0</v>
      </c>
      <c r="U263" s="59">
        <f t="shared" si="361"/>
        <v>0</v>
      </c>
      <c r="V263" s="60">
        <f t="shared" si="275"/>
        <v>0</v>
      </c>
      <c r="W263" s="60">
        <f t="shared" si="276"/>
        <v>0</v>
      </c>
      <c r="X263" s="60">
        <f t="shared" si="277"/>
        <v>0</v>
      </c>
      <c r="Y263" s="60">
        <f t="shared" si="278"/>
        <v>0</v>
      </c>
      <c r="Z263" s="60">
        <f t="shared" si="279"/>
        <v>0</v>
      </c>
      <c r="AA263" s="60">
        <f t="shared" si="280"/>
        <v>0</v>
      </c>
      <c r="AB263" s="60">
        <f t="shared" si="281"/>
        <v>0</v>
      </c>
      <c r="AC263" s="59">
        <f t="shared" si="282"/>
        <v>0</v>
      </c>
      <c r="AD263" s="59">
        <f t="shared" si="283"/>
        <v>0</v>
      </c>
      <c r="AE263" s="59">
        <f t="shared" si="284"/>
        <v>0</v>
      </c>
      <c r="AF263" s="59">
        <f t="shared" si="285"/>
        <v>0</v>
      </c>
      <c r="AG263" s="59">
        <f t="shared" si="286"/>
        <v>0</v>
      </c>
      <c r="AH263" s="59">
        <f t="shared" si="287"/>
        <v>0</v>
      </c>
      <c r="AI263" s="59">
        <f t="shared" si="288"/>
        <v>0</v>
      </c>
      <c r="AJ263" s="60">
        <f t="shared" si="289"/>
        <v>0</v>
      </c>
      <c r="AK263" s="60">
        <f t="shared" si="290"/>
        <v>0</v>
      </c>
      <c r="AL263" s="60">
        <f t="shared" si="291"/>
        <v>0</v>
      </c>
      <c r="AM263" s="60">
        <f t="shared" si="292"/>
        <v>0</v>
      </c>
      <c r="AN263" s="60">
        <f t="shared" si="293"/>
        <v>0</v>
      </c>
      <c r="AO263" s="60">
        <f t="shared" si="294"/>
        <v>0</v>
      </c>
      <c r="AP263" s="60">
        <f t="shared" si="295"/>
        <v>0</v>
      </c>
      <c r="AQ263" s="27" t="s">
        <v>99</v>
      </c>
      <c r="AR263" s="25" t="s">
        <v>23</v>
      </c>
      <c r="AS263" s="25" t="s">
        <v>318</v>
      </c>
      <c r="AT263" s="29" t="s">
        <v>52</v>
      </c>
      <c r="AU263" s="2"/>
      <c r="AV263" s="61">
        <f t="shared" si="296"/>
        <v>0</v>
      </c>
      <c r="AW263" s="61">
        <f t="shared" si="297"/>
        <v>0</v>
      </c>
      <c r="AX263" s="61">
        <f t="shared" si="298"/>
        <v>0</v>
      </c>
      <c r="AY263" s="62">
        <f t="shared" si="299"/>
        <v>0</v>
      </c>
      <c r="AZ263" s="61">
        <f t="shared" si="300"/>
        <v>0</v>
      </c>
    </row>
    <row r="264" spans="1:52" ht="84">
      <c r="A264" s="1">
        <v>275</v>
      </c>
      <c r="B264" s="21" t="s">
        <v>609</v>
      </c>
      <c r="C264" s="22" t="s">
        <v>610</v>
      </c>
      <c r="D264" s="30" t="s">
        <v>82</v>
      </c>
      <c r="E264" s="31">
        <v>141</v>
      </c>
      <c r="F264" s="25" t="s">
        <v>17</v>
      </c>
      <c r="G264" s="25"/>
      <c r="H264" s="25"/>
      <c r="I264" s="25"/>
      <c r="J264" s="26" t="s">
        <v>181</v>
      </c>
      <c r="K264" s="27" t="s">
        <v>182</v>
      </c>
      <c r="L264" s="27" t="s">
        <v>35</v>
      </c>
      <c r="M264" s="28" t="s">
        <v>675</v>
      </c>
      <c r="N264" s="28"/>
      <c r="O264" s="59">
        <f t="shared" ref="O264:U264" si="362">ROUND(N264*O$3,0)</f>
        <v>0</v>
      </c>
      <c r="P264" s="59">
        <f t="shared" si="362"/>
        <v>0</v>
      </c>
      <c r="Q264" s="59">
        <f t="shared" si="362"/>
        <v>0</v>
      </c>
      <c r="R264" s="59">
        <f t="shared" si="362"/>
        <v>0</v>
      </c>
      <c r="S264" s="59">
        <f t="shared" si="362"/>
        <v>0</v>
      </c>
      <c r="T264" s="59">
        <f t="shared" si="362"/>
        <v>0</v>
      </c>
      <c r="U264" s="59">
        <f t="shared" si="362"/>
        <v>0</v>
      </c>
      <c r="V264" s="60">
        <f t="shared" si="275"/>
        <v>0</v>
      </c>
      <c r="W264" s="60">
        <f t="shared" si="276"/>
        <v>0</v>
      </c>
      <c r="X264" s="60">
        <f t="shared" si="277"/>
        <v>0</v>
      </c>
      <c r="Y264" s="60">
        <f t="shared" si="278"/>
        <v>0</v>
      </c>
      <c r="Z264" s="60">
        <f t="shared" si="279"/>
        <v>0</v>
      </c>
      <c r="AA264" s="60">
        <f t="shared" si="280"/>
        <v>0</v>
      </c>
      <c r="AB264" s="60">
        <f t="shared" si="281"/>
        <v>0</v>
      </c>
      <c r="AC264" s="59">
        <f t="shared" si="282"/>
        <v>0</v>
      </c>
      <c r="AD264" s="59">
        <f t="shared" si="283"/>
        <v>0</v>
      </c>
      <c r="AE264" s="59">
        <f t="shared" si="284"/>
        <v>0</v>
      </c>
      <c r="AF264" s="59">
        <f t="shared" si="285"/>
        <v>0</v>
      </c>
      <c r="AG264" s="59">
        <f t="shared" si="286"/>
        <v>0</v>
      </c>
      <c r="AH264" s="59">
        <f t="shared" si="287"/>
        <v>0</v>
      </c>
      <c r="AI264" s="59">
        <f t="shared" si="288"/>
        <v>0</v>
      </c>
      <c r="AJ264" s="60">
        <f t="shared" si="289"/>
        <v>0</v>
      </c>
      <c r="AK264" s="60">
        <f t="shared" si="290"/>
        <v>0</v>
      </c>
      <c r="AL264" s="60">
        <f t="shared" si="291"/>
        <v>0</v>
      </c>
      <c r="AM264" s="60">
        <f t="shared" si="292"/>
        <v>0</v>
      </c>
      <c r="AN264" s="60">
        <f t="shared" si="293"/>
        <v>0</v>
      </c>
      <c r="AO264" s="60">
        <f t="shared" si="294"/>
        <v>0</v>
      </c>
      <c r="AP264" s="60">
        <f t="shared" si="295"/>
        <v>0</v>
      </c>
      <c r="AQ264" s="25" t="s">
        <v>99</v>
      </c>
      <c r="AR264" s="25" t="s">
        <v>23</v>
      </c>
      <c r="AS264" s="25" t="s">
        <v>25</v>
      </c>
      <c r="AT264" s="29" t="s">
        <v>25</v>
      </c>
      <c r="AU264" s="2"/>
      <c r="AV264" s="61">
        <f t="shared" si="296"/>
        <v>0</v>
      </c>
      <c r="AW264" s="61">
        <f t="shared" si="297"/>
        <v>0</v>
      </c>
      <c r="AX264" s="61">
        <f t="shared" si="298"/>
        <v>0</v>
      </c>
      <c r="AY264" s="62">
        <f t="shared" si="299"/>
        <v>0</v>
      </c>
      <c r="AZ264" s="61">
        <f t="shared" si="300"/>
        <v>0</v>
      </c>
    </row>
    <row r="265" spans="1:52" ht="48">
      <c r="A265" s="1">
        <v>276</v>
      </c>
      <c r="B265" s="21" t="s">
        <v>611</v>
      </c>
      <c r="C265" s="22" t="s">
        <v>612</v>
      </c>
      <c r="D265" s="30" t="s">
        <v>82</v>
      </c>
      <c r="E265" s="31">
        <v>141</v>
      </c>
      <c r="F265" s="25" t="s">
        <v>17</v>
      </c>
      <c r="G265" s="25"/>
      <c r="H265" s="25"/>
      <c r="I265" s="25"/>
      <c r="J265" s="26" t="s">
        <v>181</v>
      </c>
      <c r="K265" s="27" t="s">
        <v>182</v>
      </c>
      <c r="L265" s="27" t="s">
        <v>35</v>
      </c>
      <c r="M265" s="28" t="s">
        <v>332</v>
      </c>
      <c r="N265" s="28"/>
      <c r="O265" s="59">
        <f t="shared" ref="O265:U265" si="363">ROUND(N265*O$3,0)</f>
        <v>0</v>
      </c>
      <c r="P265" s="59">
        <f t="shared" si="363"/>
        <v>0</v>
      </c>
      <c r="Q265" s="59">
        <f t="shared" si="363"/>
        <v>0</v>
      </c>
      <c r="R265" s="59">
        <f t="shared" si="363"/>
        <v>0</v>
      </c>
      <c r="S265" s="59">
        <f t="shared" si="363"/>
        <v>0</v>
      </c>
      <c r="T265" s="59">
        <f t="shared" si="363"/>
        <v>0</v>
      </c>
      <c r="U265" s="59">
        <f t="shared" si="363"/>
        <v>0</v>
      </c>
      <c r="V265" s="60">
        <f t="shared" si="275"/>
        <v>0</v>
      </c>
      <c r="W265" s="60">
        <f t="shared" si="276"/>
        <v>0</v>
      </c>
      <c r="X265" s="60">
        <f t="shared" si="277"/>
        <v>0</v>
      </c>
      <c r="Y265" s="60">
        <f t="shared" si="278"/>
        <v>0</v>
      </c>
      <c r="Z265" s="60">
        <f t="shared" si="279"/>
        <v>0</v>
      </c>
      <c r="AA265" s="60">
        <f t="shared" si="280"/>
        <v>0</v>
      </c>
      <c r="AB265" s="60">
        <f t="shared" si="281"/>
        <v>0</v>
      </c>
      <c r="AC265" s="59">
        <f t="shared" si="282"/>
        <v>0</v>
      </c>
      <c r="AD265" s="59">
        <f t="shared" si="283"/>
        <v>0</v>
      </c>
      <c r="AE265" s="59">
        <f t="shared" si="284"/>
        <v>0</v>
      </c>
      <c r="AF265" s="59">
        <f t="shared" si="285"/>
        <v>0</v>
      </c>
      <c r="AG265" s="59">
        <f t="shared" si="286"/>
        <v>0</v>
      </c>
      <c r="AH265" s="59">
        <f t="shared" si="287"/>
        <v>0</v>
      </c>
      <c r="AI265" s="59">
        <f t="shared" si="288"/>
        <v>0</v>
      </c>
      <c r="AJ265" s="60">
        <f t="shared" si="289"/>
        <v>0</v>
      </c>
      <c r="AK265" s="60">
        <f t="shared" si="290"/>
        <v>0</v>
      </c>
      <c r="AL265" s="60">
        <f t="shared" si="291"/>
        <v>0</v>
      </c>
      <c r="AM265" s="60">
        <f t="shared" si="292"/>
        <v>0</v>
      </c>
      <c r="AN265" s="60">
        <f t="shared" si="293"/>
        <v>0</v>
      </c>
      <c r="AO265" s="60">
        <f t="shared" si="294"/>
        <v>0</v>
      </c>
      <c r="AP265" s="60">
        <f t="shared" si="295"/>
        <v>0</v>
      </c>
      <c r="AQ265" s="25" t="s">
        <v>99</v>
      </c>
      <c r="AR265" s="25" t="s">
        <v>23</v>
      </c>
      <c r="AS265" s="25" t="s">
        <v>25</v>
      </c>
      <c r="AT265" s="29" t="s">
        <v>25</v>
      </c>
      <c r="AU265" s="2"/>
      <c r="AV265" s="61">
        <f t="shared" si="296"/>
        <v>0</v>
      </c>
      <c r="AW265" s="61">
        <f t="shared" si="297"/>
        <v>0</v>
      </c>
      <c r="AX265" s="61">
        <f t="shared" si="298"/>
        <v>0</v>
      </c>
      <c r="AY265" s="62">
        <f t="shared" si="299"/>
        <v>0</v>
      </c>
      <c r="AZ265" s="61">
        <f t="shared" si="300"/>
        <v>0</v>
      </c>
    </row>
    <row r="266" spans="1:52" ht="48">
      <c r="A266" s="1">
        <v>285</v>
      </c>
      <c r="B266" s="21" t="s">
        <v>618</v>
      </c>
      <c r="C266" s="22" t="s">
        <v>619</v>
      </c>
      <c r="D266" s="30" t="s">
        <v>82</v>
      </c>
      <c r="E266" s="31">
        <v>141</v>
      </c>
      <c r="F266" s="25" t="s">
        <v>17</v>
      </c>
      <c r="G266" s="25"/>
      <c r="H266" s="25"/>
      <c r="I266" s="25"/>
      <c r="J266" s="26" t="s">
        <v>181</v>
      </c>
      <c r="K266" s="27" t="s">
        <v>182</v>
      </c>
      <c r="L266" s="27" t="s">
        <v>35</v>
      </c>
      <c r="M266" s="28" t="s">
        <v>620</v>
      </c>
      <c r="N266" s="28"/>
      <c r="O266" s="59">
        <f t="shared" ref="O266:U266" si="364">ROUND(N266*O$3,0)</f>
        <v>0</v>
      </c>
      <c r="P266" s="59">
        <f t="shared" si="364"/>
        <v>0</v>
      </c>
      <c r="Q266" s="59">
        <f t="shared" si="364"/>
        <v>0</v>
      </c>
      <c r="R266" s="59">
        <f t="shared" si="364"/>
        <v>0</v>
      </c>
      <c r="S266" s="59">
        <f t="shared" si="364"/>
        <v>0</v>
      </c>
      <c r="T266" s="59">
        <f t="shared" si="364"/>
        <v>0</v>
      </c>
      <c r="U266" s="59">
        <f t="shared" si="364"/>
        <v>0</v>
      </c>
      <c r="V266" s="60">
        <f t="shared" ref="V266:V329" si="365">IF($G266=1,O266,0)</f>
        <v>0</v>
      </c>
      <c r="W266" s="60">
        <f t="shared" ref="W266:W329" si="366">IF($G266=1,P266,0)</f>
        <v>0</v>
      </c>
      <c r="X266" s="60">
        <f t="shared" ref="X266:X329" si="367">IF($G266=1,Q266,0)</f>
        <v>0</v>
      </c>
      <c r="Y266" s="60">
        <f t="shared" ref="Y266:Y329" si="368">IF($G266=1,R266,0)</f>
        <v>0</v>
      </c>
      <c r="Z266" s="60">
        <f t="shared" ref="Z266:Z329" si="369">IF($G266=1,S266,0)</f>
        <v>0</v>
      </c>
      <c r="AA266" s="60">
        <f t="shared" ref="AA266:AA329" si="370">IF($G266=1,T266,0)</f>
        <v>0</v>
      </c>
      <c r="AB266" s="60">
        <f t="shared" ref="AB266:AB329" si="371">IF($G266=1,U266,0)</f>
        <v>0</v>
      </c>
      <c r="AC266" s="59">
        <f t="shared" ref="AC266:AC329" si="372">IF($H266=1,O266,0)</f>
        <v>0</v>
      </c>
      <c r="AD266" s="59">
        <f t="shared" ref="AD266:AD329" si="373">IF($H266=1,P266,0)</f>
        <v>0</v>
      </c>
      <c r="AE266" s="59">
        <f t="shared" ref="AE266:AE329" si="374">IF($H266=1,Q266,0)</f>
        <v>0</v>
      </c>
      <c r="AF266" s="59">
        <f t="shared" ref="AF266:AF329" si="375">IF($H266=1,R266,0)</f>
        <v>0</v>
      </c>
      <c r="AG266" s="59">
        <f t="shared" ref="AG266:AG329" si="376">IF($H266=1,S266,0)</f>
        <v>0</v>
      </c>
      <c r="AH266" s="59">
        <f t="shared" ref="AH266:AH329" si="377">IF($H266=1,T266,0)</f>
        <v>0</v>
      </c>
      <c r="AI266" s="59">
        <f t="shared" ref="AI266:AI329" si="378">IF($H266=1,U266,0)</f>
        <v>0</v>
      </c>
      <c r="AJ266" s="60">
        <f t="shared" ref="AJ266:AJ329" si="379">IF($I266=1,O266,0)</f>
        <v>0</v>
      </c>
      <c r="AK266" s="60">
        <f t="shared" ref="AK266:AK329" si="380">IF($I266=1,P266,0)</f>
        <v>0</v>
      </c>
      <c r="AL266" s="60">
        <f t="shared" ref="AL266:AL329" si="381">IF($I266=1,Q266,0)</f>
        <v>0</v>
      </c>
      <c r="AM266" s="60">
        <f t="shared" ref="AM266:AM329" si="382">IF($I266=1,R266,0)</f>
        <v>0</v>
      </c>
      <c r="AN266" s="60">
        <f t="shared" ref="AN266:AN329" si="383">IF($I266=1,S266,0)</f>
        <v>0</v>
      </c>
      <c r="AO266" s="60">
        <f t="shared" ref="AO266:AO329" si="384">IF($I266=1,T266,0)</f>
        <v>0</v>
      </c>
      <c r="AP266" s="60">
        <f t="shared" ref="AP266:AP329" si="385">IF($I266=1,U266,0)</f>
        <v>0</v>
      </c>
      <c r="AQ266" s="25" t="s">
        <v>99</v>
      </c>
      <c r="AR266" s="25" t="s">
        <v>23</v>
      </c>
      <c r="AS266" s="25" t="s">
        <v>156</v>
      </c>
      <c r="AT266" s="29" t="s">
        <v>25</v>
      </c>
      <c r="AU266" s="2"/>
      <c r="AV266" s="61">
        <f t="shared" ref="AV266:AV329" si="386">IF($G266=1,$AU266,0)</f>
        <v>0</v>
      </c>
      <c r="AW266" s="61">
        <f t="shared" ref="AW266:AW329" si="387">IF($H266=1,$AU266,0)</f>
        <v>0</v>
      </c>
      <c r="AX266" s="61">
        <f t="shared" ref="AX266:AX329" si="388">IF($I266=1,$AU266,0)</f>
        <v>0</v>
      </c>
      <c r="AY266" s="62">
        <f t="shared" ref="AY266:AY329" si="389">IF(OR(G266=1,H266=1,I266=1),AU266-AV266-AW266-AX266,0)</f>
        <v>0</v>
      </c>
      <c r="AZ266" s="61">
        <f t="shared" ref="AZ266:AZ329" si="390">IF(OR(G266=1,H266=1,I266=1),AV266+AW266+AX266,0)</f>
        <v>0</v>
      </c>
    </row>
    <row r="267" spans="1:52" ht="36">
      <c r="A267" s="1">
        <v>289</v>
      </c>
      <c r="B267" s="21" t="s">
        <v>623</v>
      </c>
      <c r="C267" s="22" t="s">
        <v>624</v>
      </c>
      <c r="D267" s="40" t="s">
        <v>108</v>
      </c>
      <c r="E267" s="31">
        <v>141</v>
      </c>
      <c r="F267" s="25" t="s">
        <v>17</v>
      </c>
      <c r="G267" s="25"/>
      <c r="H267" s="25"/>
      <c r="I267" s="25"/>
      <c r="J267" s="26" t="s">
        <v>181</v>
      </c>
      <c r="K267" s="27" t="s">
        <v>182</v>
      </c>
      <c r="L267" s="27" t="s">
        <v>35</v>
      </c>
      <c r="M267" s="28" t="s">
        <v>625</v>
      </c>
      <c r="N267" s="28"/>
      <c r="O267" s="59">
        <f t="shared" ref="O267:U267" si="391">ROUND(N267*O$3,0)</f>
        <v>0</v>
      </c>
      <c r="P267" s="59">
        <f t="shared" si="391"/>
        <v>0</v>
      </c>
      <c r="Q267" s="59">
        <f t="shared" si="391"/>
        <v>0</v>
      </c>
      <c r="R267" s="59">
        <f t="shared" si="391"/>
        <v>0</v>
      </c>
      <c r="S267" s="59">
        <f t="shared" si="391"/>
        <v>0</v>
      </c>
      <c r="T267" s="59">
        <f t="shared" si="391"/>
        <v>0</v>
      </c>
      <c r="U267" s="59">
        <f t="shared" si="391"/>
        <v>0</v>
      </c>
      <c r="V267" s="60">
        <f t="shared" si="365"/>
        <v>0</v>
      </c>
      <c r="W267" s="60">
        <f t="shared" si="366"/>
        <v>0</v>
      </c>
      <c r="X267" s="60">
        <f t="shared" si="367"/>
        <v>0</v>
      </c>
      <c r="Y267" s="60">
        <f t="shared" si="368"/>
        <v>0</v>
      </c>
      <c r="Z267" s="60">
        <f t="shared" si="369"/>
        <v>0</v>
      </c>
      <c r="AA267" s="60">
        <f t="shared" si="370"/>
        <v>0</v>
      </c>
      <c r="AB267" s="60">
        <f t="shared" si="371"/>
        <v>0</v>
      </c>
      <c r="AC267" s="59">
        <f t="shared" si="372"/>
        <v>0</v>
      </c>
      <c r="AD267" s="59">
        <f t="shared" si="373"/>
        <v>0</v>
      </c>
      <c r="AE267" s="59">
        <f t="shared" si="374"/>
        <v>0</v>
      </c>
      <c r="AF267" s="59">
        <f t="shared" si="375"/>
        <v>0</v>
      </c>
      <c r="AG267" s="59">
        <f t="shared" si="376"/>
        <v>0</v>
      </c>
      <c r="AH267" s="59">
        <f t="shared" si="377"/>
        <v>0</v>
      </c>
      <c r="AI267" s="59">
        <f t="shared" si="378"/>
        <v>0</v>
      </c>
      <c r="AJ267" s="60">
        <f t="shared" si="379"/>
        <v>0</v>
      </c>
      <c r="AK267" s="60">
        <f t="shared" si="380"/>
        <v>0</v>
      </c>
      <c r="AL267" s="60">
        <f t="shared" si="381"/>
        <v>0</v>
      </c>
      <c r="AM267" s="60">
        <f t="shared" si="382"/>
        <v>0</v>
      </c>
      <c r="AN267" s="60">
        <f t="shared" si="383"/>
        <v>0</v>
      </c>
      <c r="AO267" s="60">
        <f t="shared" si="384"/>
        <v>0</v>
      </c>
      <c r="AP267" s="60">
        <f t="shared" si="385"/>
        <v>0</v>
      </c>
      <c r="AQ267" s="25" t="s">
        <v>99</v>
      </c>
      <c r="AR267" s="25" t="s">
        <v>23</v>
      </c>
      <c r="AS267" s="25" t="s">
        <v>69</v>
      </c>
      <c r="AT267" s="29" t="s">
        <v>25</v>
      </c>
      <c r="AU267" s="2"/>
      <c r="AV267" s="61">
        <f t="shared" si="386"/>
        <v>0</v>
      </c>
      <c r="AW267" s="61">
        <f t="shared" si="387"/>
        <v>0</v>
      </c>
      <c r="AX267" s="61">
        <f t="shared" si="388"/>
        <v>0</v>
      </c>
      <c r="AY267" s="62">
        <f t="shared" si="389"/>
        <v>0</v>
      </c>
      <c r="AZ267" s="61">
        <f t="shared" si="390"/>
        <v>0</v>
      </c>
    </row>
    <row r="268" spans="1:52" ht="36">
      <c r="A268" s="1">
        <v>296</v>
      </c>
      <c r="B268" s="21" t="s">
        <v>321</v>
      </c>
      <c r="C268" s="22" t="s">
        <v>322</v>
      </c>
      <c r="D268" s="30" t="s">
        <v>82</v>
      </c>
      <c r="E268" s="31">
        <v>141</v>
      </c>
      <c r="F268" s="25" t="s">
        <v>17</v>
      </c>
      <c r="G268" s="25"/>
      <c r="H268" s="25"/>
      <c r="I268" s="25"/>
      <c r="J268" s="26" t="s">
        <v>181</v>
      </c>
      <c r="K268" s="27" t="s">
        <v>182</v>
      </c>
      <c r="L268" s="27" t="s">
        <v>35</v>
      </c>
      <c r="M268" s="28" t="s">
        <v>332</v>
      </c>
      <c r="N268" s="28"/>
      <c r="O268" s="59">
        <f t="shared" ref="O268:U268" si="392">ROUND(N268*O$3,0)</f>
        <v>0</v>
      </c>
      <c r="P268" s="59">
        <f t="shared" si="392"/>
        <v>0</v>
      </c>
      <c r="Q268" s="59">
        <f t="shared" si="392"/>
        <v>0</v>
      </c>
      <c r="R268" s="59">
        <f t="shared" si="392"/>
        <v>0</v>
      </c>
      <c r="S268" s="59">
        <f t="shared" si="392"/>
        <v>0</v>
      </c>
      <c r="T268" s="59">
        <f t="shared" si="392"/>
        <v>0</v>
      </c>
      <c r="U268" s="59">
        <f t="shared" si="392"/>
        <v>0</v>
      </c>
      <c r="V268" s="60">
        <f t="shared" si="365"/>
        <v>0</v>
      </c>
      <c r="W268" s="60">
        <f t="shared" si="366"/>
        <v>0</v>
      </c>
      <c r="X268" s="60">
        <f t="shared" si="367"/>
        <v>0</v>
      </c>
      <c r="Y268" s="60">
        <f t="shared" si="368"/>
        <v>0</v>
      </c>
      <c r="Z268" s="60">
        <f t="shared" si="369"/>
        <v>0</v>
      </c>
      <c r="AA268" s="60">
        <f t="shared" si="370"/>
        <v>0</v>
      </c>
      <c r="AB268" s="60">
        <f t="shared" si="371"/>
        <v>0</v>
      </c>
      <c r="AC268" s="59">
        <f t="shared" si="372"/>
        <v>0</v>
      </c>
      <c r="AD268" s="59">
        <f t="shared" si="373"/>
        <v>0</v>
      </c>
      <c r="AE268" s="59">
        <f t="shared" si="374"/>
        <v>0</v>
      </c>
      <c r="AF268" s="59">
        <f t="shared" si="375"/>
        <v>0</v>
      </c>
      <c r="AG268" s="59">
        <f t="shared" si="376"/>
        <v>0</v>
      </c>
      <c r="AH268" s="59">
        <f t="shared" si="377"/>
        <v>0</v>
      </c>
      <c r="AI268" s="59">
        <f t="shared" si="378"/>
        <v>0</v>
      </c>
      <c r="AJ268" s="60">
        <f t="shared" si="379"/>
        <v>0</v>
      </c>
      <c r="AK268" s="60">
        <f t="shared" si="380"/>
        <v>0</v>
      </c>
      <c r="AL268" s="60">
        <f t="shared" si="381"/>
        <v>0</v>
      </c>
      <c r="AM268" s="60">
        <f t="shared" si="382"/>
        <v>0</v>
      </c>
      <c r="AN268" s="60">
        <f t="shared" si="383"/>
        <v>0</v>
      </c>
      <c r="AO268" s="60">
        <f t="shared" si="384"/>
        <v>0</v>
      </c>
      <c r="AP268" s="60">
        <f t="shared" si="385"/>
        <v>0</v>
      </c>
      <c r="AQ268" s="25" t="s">
        <v>99</v>
      </c>
      <c r="AR268" s="25" t="s">
        <v>23</v>
      </c>
      <c r="AS268" s="25" t="s">
        <v>29</v>
      </c>
      <c r="AT268" s="29" t="s">
        <v>25</v>
      </c>
      <c r="AU268" s="2"/>
      <c r="AV268" s="61">
        <f t="shared" si="386"/>
        <v>0</v>
      </c>
      <c r="AW268" s="61">
        <f t="shared" si="387"/>
        <v>0</v>
      </c>
      <c r="AX268" s="61">
        <f t="shared" si="388"/>
        <v>0</v>
      </c>
      <c r="AY268" s="62">
        <f t="shared" si="389"/>
        <v>0</v>
      </c>
      <c r="AZ268" s="61">
        <f t="shared" si="390"/>
        <v>0</v>
      </c>
    </row>
    <row r="269" spans="1:52" ht="36">
      <c r="A269" s="1">
        <v>303</v>
      </c>
      <c r="B269" s="21" t="s">
        <v>329</v>
      </c>
      <c r="C269" s="22" t="s">
        <v>330</v>
      </c>
      <c r="D269" s="30" t="s">
        <v>331</v>
      </c>
      <c r="E269" s="31">
        <v>141</v>
      </c>
      <c r="F269" s="25" t="s">
        <v>17</v>
      </c>
      <c r="G269" s="25"/>
      <c r="H269" s="25"/>
      <c r="I269" s="25"/>
      <c r="J269" s="26" t="s">
        <v>181</v>
      </c>
      <c r="K269" s="27" t="s">
        <v>182</v>
      </c>
      <c r="L269" s="27" t="s">
        <v>35</v>
      </c>
      <c r="M269" s="28" t="s">
        <v>332</v>
      </c>
      <c r="N269" s="28"/>
      <c r="O269" s="59">
        <f t="shared" ref="O269:U269" si="393">ROUND(N269*O$3,0)</f>
        <v>0</v>
      </c>
      <c r="P269" s="59">
        <f t="shared" si="393"/>
        <v>0</v>
      </c>
      <c r="Q269" s="59">
        <f t="shared" si="393"/>
        <v>0</v>
      </c>
      <c r="R269" s="59">
        <f t="shared" si="393"/>
        <v>0</v>
      </c>
      <c r="S269" s="59">
        <f t="shared" si="393"/>
        <v>0</v>
      </c>
      <c r="T269" s="59">
        <f t="shared" si="393"/>
        <v>0</v>
      </c>
      <c r="U269" s="59">
        <f t="shared" si="393"/>
        <v>0</v>
      </c>
      <c r="V269" s="60">
        <f t="shared" si="365"/>
        <v>0</v>
      </c>
      <c r="W269" s="60">
        <f t="shared" si="366"/>
        <v>0</v>
      </c>
      <c r="X269" s="60">
        <f t="shared" si="367"/>
        <v>0</v>
      </c>
      <c r="Y269" s="60">
        <f t="shared" si="368"/>
        <v>0</v>
      </c>
      <c r="Z269" s="60">
        <f t="shared" si="369"/>
        <v>0</v>
      </c>
      <c r="AA269" s="60">
        <f t="shared" si="370"/>
        <v>0</v>
      </c>
      <c r="AB269" s="60">
        <f t="shared" si="371"/>
        <v>0</v>
      </c>
      <c r="AC269" s="59">
        <f t="shared" si="372"/>
        <v>0</v>
      </c>
      <c r="AD269" s="59">
        <f t="shared" si="373"/>
        <v>0</v>
      </c>
      <c r="AE269" s="59">
        <f t="shared" si="374"/>
        <v>0</v>
      </c>
      <c r="AF269" s="59">
        <f t="shared" si="375"/>
        <v>0</v>
      </c>
      <c r="AG269" s="59">
        <f t="shared" si="376"/>
        <v>0</v>
      </c>
      <c r="AH269" s="59">
        <f t="shared" si="377"/>
        <v>0</v>
      </c>
      <c r="AI269" s="59">
        <f t="shared" si="378"/>
        <v>0</v>
      </c>
      <c r="AJ269" s="60">
        <f t="shared" si="379"/>
        <v>0</v>
      </c>
      <c r="AK269" s="60">
        <f t="shared" si="380"/>
        <v>0</v>
      </c>
      <c r="AL269" s="60">
        <f t="shared" si="381"/>
        <v>0</v>
      </c>
      <c r="AM269" s="60">
        <f t="shared" si="382"/>
        <v>0</v>
      </c>
      <c r="AN269" s="60">
        <f t="shared" si="383"/>
        <v>0</v>
      </c>
      <c r="AO269" s="60">
        <f t="shared" si="384"/>
        <v>0</v>
      </c>
      <c r="AP269" s="60">
        <f t="shared" si="385"/>
        <v>0</v>
      </c>
      <c r="AQ269" s="27" t="s">
        <v>99</v>
      </c>
      <c r="AR269" s="25" t="s">
        <v>23</v>
      </c>
      <c r="AS269" s="25" t="s">
        <v>318</v>
      </c>
      <c r="AT269" s="29" t="s">
        <v>25</v>
      </c>
      <c r="AU269" s="2"/>
      <c r="AV269" s="61">
        <f t="shared" si="386"/>
        <v>0</v>
      </c>
      <c r="AW269" s="61">
        <f t="shared" si="387"/>
        <v>0</v>
      </c>
      <c r="AX269" s="61">
        <f t="shared" si="388"/>
        <v>0</v>
      </c>
      <c r="AY269" s="62">
        <f t="shared" si="389"/>
        <v>0</v>
      </c>
      <c r="AZ269" s="61">
        <f t="shared" si="390"/>
        <v>0</v>
      </c>
    </row>
    <row r="270" spans="1:52" ht="24">
      <c r="A270" s="1">
        <v>314</v>
      </c>
      <c r="B270" s="21" t="s">
        <v>339</v>
      </c>
      <c r="C270" s="22" t="s">
        <v>340</v>
      </c>
      <c r="D270" s="30" t="s">
        <v>82</v>
      </c>
      <c r="E270" s="31">
        <v>141</v>
      </c>
      <c r="F270" s="25" t="s">
        <v>17</v>
      </c>
      <c r="G270" s="25"/>
      <c r="H270" s="25"/>
      <c r="I270" s="25"/>
      <c r="J270" s="26" t="s">
        <v>181</v>
      </c>
      <c r="K270" s="27" t="s">
        <v>182</v>
      </c>
      <c r="L270" s="27" t="s">
        <v>35</v>
      </c>
      <c r="M270" s="28" t="s">
        <v>633</v>
      </c>
      <c r="N270" s="28"/>
      <c r="O270" s="59">
        <f t="shared" ref="O270:U270" si="394">ROUND(N270*O$3,0)</f>
        <v>0</v>
      </c>
      <c r="P270" s="59">
        <f t="shared" si="394"/>
        <v>0</v>
      </c>
      <c r="Q270" s="59">
        <f t="shared" si="394"/>
        <v>0</v>
      </c>
      <c r="R270" s="59">
        <f t="shared" si="394"/>
        <v>0</v>
      </c>
      <c r="S270" s="59">
        <f t="shared" si="394"/>
        <v>0</v>
      </c>
      <c r="T270" s="59">
        <f t="shared" si="394"/>
        <v>0</v>
      </c>
      <c r="U270" s="59">
        <f t="shared" si="394"/>
        <v>0</v>
      </c>
      <c r="V270" s="60">
        <f t="shared" si="365"/>
        <v>0</v>
      </c>
      <c r="W270" s="60">
        <f t="shared" si="366"/>
        <v>0</v>
      </c>
      <c r="X270" s="60">
        <f t="shared" si="367"/>
        <v>0</v>
      </c>
      <c r="Y270" s="60">
        <f t="shared" si="368"/>
        <v>0</v>
      </c>
      <c r="Z270" s="60">
        <f t="shared" si="369"/>
        <v>0</v>
      </c>
      <c r="AA270" s="60">
        <f t="shared" si="370"/>
        <v>0</v>
      </c>
      <c r="AB270" s="60">
        <f t="shared" si="371"/>
        <v>0</v>
      </c>
      <c r="AC270" s="59">
        <f t="shared" si="372"/>
        <v>0</v>
      </c>
      <c r="AD270" s="59">
        <f t="shared" si="373"/>
        <v>0</v>
      </c>
      <c r="AE270" s="59">
        <f t="shared" si="374"/>
        <v>0</v>
      </c>
      <c r="AF270" s="59">
        <f t="shared" si="375"/>
        <v>0</v>
      </c>
      <c r="AG270" s="59">
        <f t="shared" si="376"/>
        <v>0</v>
      </c>
      <c r="AH270" s="59">
        <f t="shared" si="377"/>
        <v>0</v>
      </c>
      <c r="AI270" s="59">
        <f t="shared" si="378"/>
        <v>0</v>
      </c>
      <c r="AJ270" s="60">
        <f t="shared" si="379"/>
        <v>0</v>
      </c>
      <c r="AK270" s="60">
        <f t="shared" si="380"/>
        <v>0</v>
      </c>
      <c r="AL270" s="60">
        <f t="shared" si="381"/>
        <v>0</v>
      </c>
      <c r="AM270" s="60">
        <f t="shared" si="382"/>
        <v>0</v>
      </c>
      <c r="AN270" s="60">
        <f t="shared" si="383"/>
        <v>0</v>
      </c>
      <c r="AO270" s="60">
        <f t="shared" si="384"/>
        <v>0</v>
      </c>
      <c r="AP270" s="60">
        <f t="shared" si="385"/>
        <v>0</v>
      </c>
      <c r="AQ270" s="27" t="s">
        <v>99</v>
      </c>
      <c r="AR270" s="25" t="s">
        <v>23</v>
      </c>
      <c r="AS270" s="25" t="s">
        <v>25</v>
      </c>
      <c r="AT270" s="29" t="s">
        <v>25</v>
      </c>
      <c r="AU270" s="2"/>
      <c r="AV270" s="61">
        <f t="shared" si="386"/>
        <v>0</v>
      </c>
      <c r="AW270" s="61">
        <f t="shared" si="387"/>
        <v>0</v>
      </c>
      <c r="AX270" s="61">
        <f t="shared" si="388"/>
        <v>0</v>
      </c>
      <c r="AY270" s="62">
        <f t="shared" si="389"/>
        <v>0</v>
      </c>
      <c r="AZ270" s="61">
        <f t="shared" si="390"/>
        <v>0</v>
      </c>
    </row>
    <row r="271" spans="1:52" ht="36">
      <c r="A271" s="1">
        <v>319</v>
      </c>
      <c r="B271" s="21" t="s">
        <v>347</v>
      </c>
      <c r="C271" s="22" t="s">
        <v>348</v>
      </c>
      <c r="D271" s="49" t="s">
        <v>331</v>
      </c>
      <c r="E271" s="31">
        <v>141</v>
      </c>
      <c r="F271" s="25" t="s">
        <v>17</v>
      </c>
      <c r="G271" s="25"/>
      <c r="H271" s="25"/>
      <c r="I271" s="25"/>
      <c r="J271" s="26" t="s">
        <v>181</v>
      </c>
      <c r="K271" s="27" t="s">
        <v>182</v>
      </c>
      <c r="L271" s="27" t="s">
        <v>35</v>
      </c>
      <c r="M271" s="28" t="s">
        <v>332</v>
      </c>
      <c r="N271" s="28"/>
      <c r="O271" s="59">
        <f t="shared" ref="O271:U271" si="395">ROUND(N271*O$3,0)</f>
        <v>0</v>
      </c>
      <c r="P271" s="59">
        <f t="shared" si="395"/>
        <v>0</v>
      </c>
      <c r="Q271" s="59">
        <f t="shared" si="395"/>
        <v>0</v>
      </c>
      <c r="R271" s="59">
        <f t="shared" si="395"/>
        <v>0</v>
      </c>
      <c r="S271" s="59">
        <f t="shared" si="395"/>
        <v>0</v>
      </c>
      <c r="T271" s="59">
        <f t="shared" si="395"/>
        <v>0</v>
      </c>
      <c r="U271" s="59">
        <f t="shared" si="395"/>
        <v>0</v>
      </c>
      <c r="V271" s="60">
        <f t="shared" si="365"/>
        <v>0</v>
      </c>
      <c r="W271" s="60">
        <f t="shared" si="366"/>
        <v>0</v>
      </c>
      <c r="X271" s="60">
        <f t="shared" si="367"/>
        <v>0</v>
      </c>
      <c r="Y271" s="60">
        <f t="shared" si="368"/>
        <v>0</v>
      </c>
      <c r="Z271" s="60">
        <f t="shared" si="369"/>
        <v>0</v>
      </c>
      <c r="AA271" s="60">
        <f t="shared" si="370"/>
        <v>0</v>
      </c>
      <c r="AB271" s="60">
        <f t="shared" si="371"/>
        <v>0</v>
      </c>
      <c r="AC271" s="59">
        <f t="shared" si="372"/>
        <v>0</v>
      </c>
      <c r="AD271" s="59">
        <f t="shared" si="373"/>
        <v>0</v>
      </c>
      <c r="AE271" s="59">
        <f t="shared" si="374"/>
        <v>0</v>
      </c>
      <c r="AF271" s="59">
        <f t="shared" si="375"/>
        <v>0</v>
      </c>
      <c r="AG271" s="59">
        <f t="shared" si="376"/>
        <v>0</v>
      </c>
      <c r="AH271" s="59">
        <f t="shared" si="377"/>
        <v>0</v>
      </c>
      <c r="AI271" s="59">
        <f t="shared" si="378"/>
        <v>0</v>
      </c>
      <c r="AJ271" s="60">
        <f t="shared" si="379"/>
        <v>0</v>
      </c>
      <c r="AK271" s="60">
        <f t="shared" si="380"/>
        <v>0</v>
      </c>
      <c r="AL271" s="60">
        <f t="shared" si="381"/>
        <v>0</v>
      </c>
      <c r="AM271" s="60">
        <f t="shared" si="382"/>
        <v>0</v>
      </c>
      <c r="AN271" s="60">
        <f t="shared" si="383"/>
        <v>0</v>
      </c>
      <c r="AO271" s="60">
        <f t="shared" si="384"/>
        <v>0</v>
      </c>
      <c r="AP271" s="60">
        <f t="shared" si="385"/>
        <v>0</v>
      </c>
      <c r="AQ271" s="27" t="s">
        <v>99</v>
      </c>
      <c r="AR271" s="25" t="s">
        <v>23</v>
      </c>
      <c r="AS271" s="25" t="s">
        <v>318</v>
      </c>
      <c r="AT271" s="29" t="s">
        <v>25</v>
      </c>
      <c r="AU271" s="2"/>
      <c r="AV271" s="61">
        <f t="shared" si="386"/>
        <v>0</v>
      </c>
      <c r="AW271" s="61">
        <f t="shared" si="387"/>
        <v>0</v>
      </c>
      <c r="AX271" s="61">
        <f t="shared" si="388"/>
        <v>0</v>
      </c>
      <c r="AY271" s="62">
        <f t="shared" si="389"/>
        <v>0</v>
      </c>
      <c r="AZ271" s="61">
        <f t="shared" si="390"/>
        <v>0</v>
      </c>
    </row>
    <row r="272" spans="1:52" ht="36">
      <c r="A272" s="1">
        <v>327</v>
      </c>
      <c r="B272" s="21" t="s">
        <v>355</v>
      </c>
      <c r="C272" s="22" t="s">
        <v>356</v>
      </c>
      <c r="D272" s="30" t="s">
        <v>82</v>
      </c>
      <c r="E272" s="31">
        <v>141</v>
      </c>
      <c r="F272" s="25" t="s">
        <v>17</v>
      </c>
      <c r="G272" s="25"/>
      <c r="H272" s="25"/>
      <c r="I272" s="25"/>
      <c r="J272" s="26" t="s">
        <v>181</v>
      </c>
      <c r="K272" s="27" t="s">
        <v>182</v>
      </c>
      <c r="L272" s="27" t="s">
        <v>35</v>
      </c>
      <c r="M272" s="28" t="s">
        <v>98</v>
      </c>
      <c r="N272" s="28"/>
      <c r="O272" s="59">
        <f t="shared" ref="O272:U272" si="396">ROUND(N272*O$3,0)</f>
        <v>0</v>
      </c>
      <c r="P272" s="59">
        <f t="shared" si="396"/>
        <v>0</v>
      </c>
      <c r="Q272" s="59">
        <f t="shared" si="396"/>
        <v>0</v>
      </c>
      <c r="R272" s="59">
        <f t="shared" si="396"/>
        <v>0</v>
      </c>
      <c r="S272" s="59">
        <f t="shared" si="396"/>
        <v>0</v>
      </c>
      <c r="T272" s="59">
        <f t="shared" si="396"/>
        <v>0</v>
      </c>
      <c r="U272" s="59">
        <f t="shared" si="396"/>
        <v>0</v>
      </c>
      <c r="V272" s="60">
        <f t="shared" si="365"/>
        <v>0</v>
      </c>
      <c r="W272" s="60">
        <f t="shared" si="366"/>
        <v>0</v>
      </c>
      <c r="X272" s="60">
        <f t="shared" si="367"/>
        <v>0</v>
      </c>
      <c r="Y272" s="60">
        <f t="shared" si="368"/>
        <v>0</v>
      </c>
      <c r="Z272" s="60">
        <f t="shared" si="369"/>
        <v>0</v>
      </c>
      <c r="AA272" s="60">
        <f t="shared" si="370"/>
        <v>0</v>
      </c>
      <c r="AB272" s="60">
        <f t="shared" si="371"/>
        <v>0</v>
      </c>
      <c r="AC272" s="59">
        <f t="shared" si="372"/>
        <v>0</v>
      </c>
      <c r="AD272" s="59">
        <f t="shared" si="373"/>
        <v>0</v>
      </c>
      <c r="AE272" s="59">
        <f t="shared" si="374"/>
        <v>0</v>
      </c>
      <c r="AF272" s="59">
        <f t="shared" si="375"/>
        <v>0</v>
      </c>
      <c r="AG272" s="59">
        <f t="shared" si="376"/>
        <v>0</v>
      </c>
      <c r="AH272" s="59">
        <f t="shared" si="377"/>
        <v>0</v>
      </c>
      <c r="AI272" s="59">
        <f t="shared" si="378"/>
        <v>0</v>
      </c>
      <c r="AJ272" s="60">
        <f t="shared" si="379"/>
        <v>0</v>
      </c>
      <c r="AK272" s="60">
        <f t="shared" si="380"/>
        <v>0</v>
      </c>
      <c r="AL272" s="60">
        <f t="shared" si="381"/>
        <v>0</v>
      </c>
      <c r="AM272" s="60">
        <f t="shared" si="382"/>
        <v>0</v>
      </c>
      <c r="AN272" s="60">
        <f t="shared" si="383"/>
        <v>0</v>
      </c>
      <c r="AO272" s="60">
        <f t="shared" si="384"/>
        <v>0</v>
      </c>
      <c r="AP272" s="60">
        <f t="shared" si="385"/>
        <v>0</v>
      </c>
      <c r="AQ272" s="27" t="s">
        <v>99</v>
      </c>
      <c r="AR272" s="25" t="s">
        <v>23</v>
      </c>
      <c r="AS272" s="25" t="s">
        <v>318</v>
      </c>
      <c r="AT272" s="29" t="s">
        <v>25</v>
      </c>
      <c r="AU272" s="2"/>
      <c r="AV272" s="61">
        <f t="shared" si="386"/>
        <v>0</v>
      </c>
      <c r="AW272" s="61">
        <f t="shared" si="387"/>
        <v>0</v>
      </c>
      <c r="AX272" s="61">
        <f t="shared" si="388"/>
        <v>0</v>
      </c>
      <c r="AY272" s="62">
        <f t="shared" si="389"/>
        <v>0</v>
      </c>
      <c r="AZ272" s="61">
        <f t="shared" si="390"/>
        <v>0</v>
      </c>
    </row>
    <row r="273" spans="1:52" ht="36">
      <c r="A273" s="1">
        <v>336</v>
      </c>
      <c r="B273" s="21" t="s">
        <v>363</v>
      </c>
      <c r="C273" s="22" t="s">
        <v>364</v>
      </c>
      <c r="D273" s="49" t="s">
        <v>331</v>
      </c>
      <c r="E273" s="31">
        <v>141</v>
      </c>
      <c r="F273" s="25" t="s">
        <v>17</v>
      </c>
      <c r="G273" s="25"/>
      <c r="H273" s="25"/>
      <c r="I273" s="25"/>
      <c r="J273" s="26" t="s">
        <v>181</v>
      </c>
      <c r="K273" s="27" t="s">
        <v>182</v>
      </c>
      <c r="L273" s="27" t="s">
        <v>35</v>
      </c>
      <c r="M273" s="28" t="s">
        <v>332</v>
      </c>
      <c r="N273" s="28"/>
      <c r="O273" s="59">
        <f t="shared" ref="O273:U273" si="397">ROUND(N273*O$3,0)</f>
        <v>0</v>
      </c>
      <c r="P273" s="59">
        <f t="shared" si="397"/>
        <v>0</v>
      </c>
      <c r="Q273" s="59">
        <f t="shared" si="397"/>
        <v>0</v>
      </c>
      <c r="R273" s="59">
        <f t="shared" si="397"/>
        <v>0</v>
      </c>
      <c r="S273" s="59">
        <f t="shared" si="397"/>
        <v>0</v>
      </c>
      <c r="T273" s="59">
        <f t="shared" si="397"/>
        <v>0</v>
      </c>
      <c r="U273" s="59">
        <f t="shared" si="397"/>
        <v>0</v>
      </c>
      <c r="V273" s="60">
        <f t="shared" si="365"/>
        <v>0</v>
      </c>
      <c r="W273" s="60">
        <f t="shared" si="366"/>
        <v>0</v>
      </c>
      <c r="X273" s="60">
        <f t="shared" si="367"/>
        <v>0</v>
      </c>
      <c r="Y273" s="60">
        <f t="shared" si="368"/>
        <v>0</v>
      </c>
      <c r="Z273" s="60">
        <f t="shared" si="369"/>
        <v>0</v>
      </c>
      <c r="AA273" s="60">
        <f t="shared" si="370"/>
        <v>0</v>
      </c>
      <c r="AB273" s="60">
        <f t="shared" si="371"/>
        <v>0</v>
      </c>
      <c r="AC273" s="59">
        <f t="shared" si="372"/>
        <v>0</v>
      </c>
      <c r="AD273" s="59">
        <f t="shared" si="373"/>
        <v>0</v>
      </c>
      <c r="AE273" s="59">
        <f t="shared" si="374"/>
        <v>0</v>
      </c>
      <c r="AF273" s="59">
        <f t="shared" si="375"/>
        <v>0</v>
      </c>
      <c r="AG273" s="59">
        <f t="shared" si="376"/>
        <v>0</v>
      </c>
      <c r="AH273" s="59">
        <f t="shared" si="377"/>
        <v>0</v>
      </c>
      <c r="AI273" s="59">
        <f t="shared" si="378"/>
        <v>0</v>
      </c>
      <c r="AJ273" s="60">
        <f t="shared" si="379"/>
        <v>0</v>
      </c>
      <c r="AK273" s="60">
        <f t="shared" si="380"/>
        <v>0</v>
      </c>
      <c r="AL273" s="60">
        <f t="shared" si="381"/>
        <v>0</v>
      </c>
      <c r="AM273" s="60">
        <f t="shared" si="382"/>
        <v>0</v>
      </c>
      <c r="AN273" s="60">
        <f t="shared" si="383"/>
        <v>0</v>
      </c>
      <c r="AO273" s="60">
        <f t="shared" si="384"/>
        <v>0</v>
      </c>
      <c r="AP273" s="60">
        <f t="shared" si="385"/>
        <v>0</v>
      </c>
      <c r="AQ273" s="27" t="s">
        <v>99</v>
      </c>
      <c r="AR273" s="25" t="s">
        <v>23</v>
      </c>
      <c r="AS273" s="25" t="s">
        <v>318</v>
      </c>
      <c r="AT273" s="29" t="s">
        <v>25</v>
      </c>
      <c r="AU273" s="2"/>
      <c r="AV273" s="61">
        <f t="shared" si="386"/>
        <v>0</v>
      </c>
      <c r="AW273" s="61">
        <f t="shared" si="387"/>
        <v>0</v>
      </c>
      <c r="AX273" s="61">
        <f t="shared" si="388"/>
        <v>0</v>
      </c>
      <c r="AY273" s="62">
        <f t="shared" si="389"/>
        <v>0</v>
      </c>
      <c r="AZ273" s="61">
        <f t="shared" si="390"/>
        <v>0</v>
      </c>
    </row>
    <row r="274" spans="1:52" ht="36">
      <c r="A274" s="1">
        <v>351</v>
      </c>
      <c r="B274" s="21" t="s">
        <v>372</v>
      </c>
      <c r="C274" s="22" t="s">
        <v>373</v>
      </c>
      <c r="D274" s="30" t="s">
        <v>82</v>
      </c>
      <c r="E274" s="31">
        <v>141</v>
      </c>
      <c r="F274" s="25" t="s">
        <v>17</v>
      </c>
      <c r="G274" s="25"/>
      <c r="H274" s="25"/>
      <c r="I274" s="25"/>
      <c r="J274" s="26" t="s">
        <v>181</v>
      </c>
      <c r="K274" s="27" t="s">
        <v>182</v>
      </c>
      <c r="L274" s="27" t="s">
        <v>35</v>
      </c>
      <c r="M274" s="28" t="s">
        <v>332</v>
      </c>
      <c r="N274" s="28"/>
      <c r="O274" s="59">
        <f t="shared" ref="O274:U274" si="398">ROUND(N274*O$3,0)</f>
        <v>0</v>
      </c>
      <c r="P274" s="59">
        <f t="shared" si="398"/>
        <v>0</v>
      </c>
      <c r="Q274" s="59">
        <f t="shared" si="398"/>
        <v>0</v>
      </c>
      <c r="R274" s="59">
        <f t="shared" si="398"/>
        <v>0</v>
      </c>
      <c r="S274" s="59">
        <f t="shared" si="398"/>
        <v>0</v>
      </c>
      <c r="T274" s="59">
        <f t="shared" si="398"/>
        <v>0</v>
      </c>
      <c r="U274" s="59">
        <f t="shared" si="398"/>
        <v>0</v>
      </c>
      <c r="V274" s="60">
        <f t="shared" si="365"/>
        <v>0</v>
      </c>
      <c r="W274" s="60">
        <f t="shared" si="366"/>
        <v>0</v>
      </c>
      <c r="X274" s="60">
        <f t="shared" si="367"/>
        <v>0</v>
      </c>
      <c r="Y274" s="60">
        <f t="shared" si="368"/>
        <v>0</v>
      </c>
      <c r="Z274" s="60">
        <f t="shared" si="369"/>
        <v>0</v>
      </c>
      <c r="AA274" s="60">
        <f t="shared" si="370"/>
        <v>0</v>
      </c>
      <c r="AB274" s="60">
        <f t="shared" si="371"/>
        <v>0</v>
      </c>
      <c r="AC274" s="59">
        <f t="shared" si="372"/>
        <v>0</v>
      </c>
      <c r="AD274" s="59">
        <f t="shared" si="373"/>
        <v>0</v>
      </c>
      <c r="AE274" s="59">
        <f t="shared" si="374"/>
        <v>0</v>
      </c>
      <c r="AF274" s="59">
        <f t="shared" si="375"/>
        <v>0</v>
      </c>
      <c r="AG274" s="59">
        <f t="shared" si="376"/>
        <v>0</v>
      </c>
      <c r="AH274" s="59">
        <f t="shared" si="377"/>
        <v>0</v>
      </c>
      <c r="AI274" s="59">
        <f t="shared" si="378"/>
        <v>0</v>
      </c>
      <c r="AJ274" s="60">
        <f t="shared" si="379"/>
        <v>0</v>
      </c>
      <c r="AK274" s="60">
        <f t="shared" si="380"/>
        <v>0</v>
      </c>
      <c r="AL274" s="60">
        <f t="shared" si="381"/>
        <v>0</v>
      </c>
      <c r="AM274" s="60">
        <f t="shared" si="382"/>
        <v>0</v>
      </c>
      <c r="AN274" s="60">
        <f t="shared" si="383"/>
        <v>0</v>
      </c>
      <c r="AO274" s="60">
        <f t="shared" si="384"/>
        <v>0</v>
      </c>
      <c r="AP274" s="60">
        <f t="shared" si="385"/>
        <v>0</v>
      </c>
      <c r="AQ274" s="25" t="s">
        <v>99</v>
      </c>
      <c r="AR274" s="25" t="s">
        <v>23</v>
      </c>
      <c r="AS274" s="25" t="s">
        <v>51</v>
      </c>
      <c r="AT274" s="29" t="s">
        <v>52</v>
      </c>
      <c r="AU274" s="2"/>
      <c r="AV274" s="61">
        <f t="shared" si="386"/>
        <v>0</v>
      </c>
      <c r="AW274" s="61">
        <f t="shared" si="387"/>
        <v>0</v>
      </c>
      <c r="AX274" s="61">
        <f t="shared" si="388"/>
        <v>0</v>
      </c>
      <c r="AY274" s="62">
        <f t="shared" si="389"/>
        <v>0</v>
      </c>
      <c r="AZ274" s="61">
        <f t="shared" si="390"/>
        <v>0</v>
      </c>
    </row>
    <row r="275" spans="1:52" ht="36">
      <c r="A275" s="1">
        <v>355</v>
      </c>
      <c r="B275" s="21" t="s">
        <v>376</v>
      </c>
      <c r="C275" s="22" t="s">
        <v>377</v>
      </c>
      <c r="D275" s="30" t="s">
        <v>82</v>
      </c>
      <c r="E275" s="31">
        <v>141</v>
      </c>
      <c r="F275" s="25" t="s">
        <v>17</v>
      </c>
      <c r="G275" s="25"/>
      <c r="H275" s="25"/>
      <c r="I275" s="25"/>
      <c r="J275" s="26" t="s">
        <v>181</v>
      </c>
      <c r="K275" s="27" t="s">
        <v>182</v>
      </c>
      <c r="L275" s="27" t="s">
        <v>35</v>
      </c>
      <c r="M275" s="28" t="s">
        <v>332</v>
      </c>
      <c r="N275" s="28"/>
      <c r="O275" s="59">
        <f t="shared" ref="O275:U275" si="399">ROUND(N275*O$3,0)</f>
        <v>0</v>
      </c>
      <c r="P275" s="59">
        <f t="shared" si="399"/>
        <v>0</v>
      </c>
      <c r="Q275" s="59">
        <f t="shared" si="399"/>
        <v>0</v>
      </c>
      <c r="R275" s="59">
        <f t="shared" si="399"/>
        <v>0</v>
      </c>
      <c r="S275" s="59">
        <f t="shared" si="399"/>
        <v>0</v>
      </c>
      <c r="T275" s="59">
        <f t="shared" si="399"/>
        <v>0</v>
      </c>
      <c r="U275" s="59">
        <f t="shared" si="399"/>
        <v>0</v>
      </c>
      <c r="V275" s="60">
        <f t="shared" si="365"/>
        <v>0</v>
      </c>
      <c r="W275" s="60">
        <f t="shared" si="366"/>
        <v>0</v>
      </c>
      <c r="X275" s="60">
        <f t="shared" si="367"/>
        <v>0</v>
      </c>
      <c r="Y275" s="60">
        <f t="shared" si="368"/>
        <v>0</v>
      </c>
      <c r="Z275" s="60">
        <f t="shared" si="369"/>
        <v>0</v>
      </c>
      <c r="AA275" s="60">
        <f t="shared" si="370"/>
        <v>0</v>
      </c>
      <c r="AB275" s="60">
        <f t="shared" si="371"/>
        <v>0</v>
      </c>
      <c r="AC275" s="59">
        <f t="shared" si="372"/>
        <v>0</v>
      </c>
      <c r="AD275" s="59">
        <f t="shared" si="373"/>
        <v>0</v>
      </c>
      <c r="AE275" s="59">
        <f t="shared" si="374"/>
        <v>0</v>
      </c>
      <c r="AF275" s="59">
        <f t="shared" si="375"/>
        <v>0</v>
      </c>
      <c r="AG275" s="59">
        <f t="shared" si="376"/>
        <v>0</v>
      </c>
      <c r="AH275" s="59">
        <f t="shared" si="377"/>
        <v>0</v>
      </c>
      <c r="AI275" s="59">
        <f t="shared" si="378"/>
        <v>0</v>
      </c>
      <c r="AJ275" s="60">
        <f t="shared" si="379"/>
        <v>0</v>
      </c>
      <c r="AK275" s="60">
        <f t="shared" si="380"/>
        <v>0</v>
      </c>
      <c r="AL275" s="60">
        <f t="shared" si="381"/>
        <v>0</v>
      </c>
      <c r="AM275" s="60">
        <f t="shared" si="382"/>
        <v>0</v>
      </c>
      <c r="AN275" s="60">
        <f t="shared" si="383"/>
        <v>0</v>
      </c>
      <c r="AO275" s="60">
        <f t="shared" si="384"/>
        <v>0</v>
      </c>
      <c r="AP275" s="60">
        <f t="shared" si="385"/>
        <v>0</v>
      </c>
      <c r="AQ275" s="27" t="s">
        <v>99</v>
      </c>
      <c r="AR275" s="25" t="s">
        <v>23</v>
      </c>
      <c r="AS275" s="25" t="s">
        <v>51</v>
      </c>
      <c r="AT275" s="29" t="s">
        <v>52</v>
      </c>
      <c r="AU275" s="2"/>
      <c r="AV275" s="61">
        <f t="shared" si="386"/>
        <v>0</v>
      </c>
      <c r="AW275" s="61">
        <f t="shared" si="387"/>
        <v>0</v>
      </c>
      <c r="AX275" s="61">
        <f t="shared" si="388"/>
        <v>0</v>
      </c>
      <c r="AY275" s="62">
        <f t="shared" si="389"/>
        <v>0</v>
      </c>
      <c r="AZ275" s="61">
        <f t="shared" si="390"/>
        <v>0</v>
      </c>
    </row>
    <row r="276" spans="1:52" ht="36">
      <c r="A276" s="1">
        <v>364</v>
      </c>
      <c r="B276" s="21" t="s">
        <v>378</v>
      </c>
      <c r="C276" s="22" t="s">
        <v>379</v>
      </c>
      <c r="D276" s="30" t="s">
        <v>331</v>
      </c>
      <c r="E276" s="31">
        <v>141</v>
      </c>
      <c r="F276" s="25" t="s">
        <v>17</v>
      </c>
      <c r="G276" s="25"/>
      <c r="H276" s="25"/>
      <c r="I276" s="25"/>
      <c r="J276" s="26" t="s">
        <v>181</v>
      </c>
      <c r="K276" s="27" t="s">
        <v>182</v>
      </c>
      <c r="L276" s="27" t="s">
        <v>35</v>
      </c>
      <c r="M276" s="28" t="s">
        <v>332</v>
      </c>
      <c r="N276" s="28"/>
      <c r="O276" s="59">
        <f t="shared" ref="O276:U276" si="400">ROUND(N276*O$3,0)</f>
        <v>0</v>
      </c>
      <c r="P276" s="59">
        <f t="shared" si="400"/>
        <v>0</v>
      </c>
      <c r="Q276" s="59">
        <f t="shared" si="400"/>
        <v>0</v>
      </c>
      <c r="R276" s="59">
        <f t="shared" si="400"/>
        <v>0</v>
      </c>
      <c r="S276" s="59">
        <f t="shared" si="400"/>
        <v>0</v>
      </c>
      <c r="T276" s="59">
        <f t="shared" si="400"/>
        <v>0</v>
      </c>
      <c r="U276" s="59">
        <f t="shared" si="400"/>
        <v>0</v>
      </c>
      <c r="V276" s="60">
        <f t="shared" si="365"/>
        <v>0</v>
      </c>
      <c r="W276" s="60">
        <f t="shared" si="366"/>
        <v>0</v>
      </c>
      <c r="X276" s="60">
        <f t="shared" si="367"/>
        <v>0</v>
      </c>
      <c r="Y276" s="60">
        <f t="shared" si="368"/>
        <v>0</v>
      </c>
      <c r="Z276" s="60">
        <f t="shared" si="369"/>
        <v>0</v>
      </c>
      <c r="AA276" s="60">
        <f t="shared" si="370"/>
        <v>0</v>
      </c>
      <c r="AB276" s="60">
        <f t="shared" si="371"/>
        <v>0</v>
      </c>
      <c r="AC276" s="59">
        <f t="shared" si="372"/>
        <v>0</v>
      </c>
      <c r="AD276" s="59">
        <f t="shared" si="373"/>
        <v>0</v>
      </c>
      <c r="AE276" s="59">
        <f t="shared" si="374"/>
        <v>0</v>
      </c>
      <c r="AF276" s="59">
        <f t="shared" si="375"/>
        <v>0</v>
      </c>
      <c r="AG276" s="59">
        <f t="shared" si="376"/>
        <v>0</v>
      </c>
      <c r="AH276" s="59">
        <f t="shared" si="377"/>
        <v>0</v>
      </c>
      <c r="AI276" s="59">
        <f t="shared" si="378"/>
        <v>0</v>
      </c>
      <c r="AJ276" s="60">
        <f t="shared" si="379"/>
        <v>0</v>
      </c>
      <c r="AK276" s="60">
        <f t="shared" si="380"/>
        <v>0</v>
      </c>
      <c r="AL276" s="60">
        <f t="shared" si="381"/>
        <v>0</v>
      </c>
      <c r="AM276" s="60">
        <f t="shared" si="382"/>
        <v>0</v>
      </c>
      <c r="AN276" s="60">
        <f t="shared" si="383"/>
        <v>0</v>
      </c>
      <c r="AO276" s="60">
        <f t="shared" si="384"/>
        <v>0</v>
      </c>
      <c r="AP276" s="60">
        <f t="shared" si="385"/>
        <v>0</v>
      </c>
      <c r="AQ276" s="27" t="s">
        <v>99</v>
      </c>
      <c r="AR276" s="25" t="s">
        <v>23</v>
      </c>
      <c r="AS276" s="25" t="s">
        <v>371</v>
      </c>
      <c r="AT276" s="29" t="s">
        <v>52</v>
      </c>
      <c r="AU276" s="2"/>
      <c r="AV276" s="61">
        <f t="shared" si="386"/>
        <v>0</v>
      </c>
      <c r="AW276" s="61">
        <f t="shared" si="387"/>
        <v>0</v>
      </c>
      <c r="AX276" s="61">
        <f t="shared" si="388"/>
        <v>0</v>
      </c>
      <c r="AY276" s="62">
        <f t="shared" si="389"/>
        <v>0</v>
      </c>
      <c r="AZ276" s="61">
        <f t="shared" si="390"/>
        <v>0</v>
      </c>
    </row>
    <row r="277" spans="1:52" ht="36">
      <c r="A277" s="1">
        <v>410</v>
      </c>
      <c r="B277" s="21" t="s">
        <v>178</v>
      </c>
      <c r="C277" s="22" t="s">
        <v>179</v>
      </c>
      <c r="D277" s="36" t="s">
        <v>180</v>
      </c>
      <c r="E277" s="31">
        <v>141</v>
      </c>
      <c r="F277" s="25" t="s">
        <v>17</v>
      </c>
      <c r="G277" s="25"/>
      <c r="H277" s="25"/>
      <c r="I277" s="25"/>
      <c r="J277" s="26" t="s">
        <v>181</v>
      </c>
      <c r="K277" s="27" t="s">
        <v>182</v>
      </c>
      <c r="L277" s="27" t="s">
        <v>35</v>
      </c>
      <c r="M277" s="28" t="s">
        <v>98</v>
      </c>
      <c r="N277" s="28"/>
      <c r="O277" s="59">
        <f t="shared" ref="O277:U277" si="401">ROUND(N277*O$3,0)</f>
        <v>0</v>
      </c>
      <c r="P277" s="59">
        <f t="shared" si="401"/>
        <v>0</v>
      </c>
      <c r="Q277" s="59">
        <f t="shared" si="401"/>
        <v>0</v>
      </c>
      <c r="R277" s="59">
        <f t="shared" si="401"/>
        <v>0</v>
      </c>
      <c r="S277" s="59">
        <f t="shared" si="401"/>
        <v>0</v>
      </c>
      <c r="T277" s="59">
        <f t="shared" si="401"/>
        <v>0</v>
      </c>
      <c r="U277" s="59">
        <f t="shared" si="401"/>
        <v>0</v>
      </c>
      <c r="V277" s="60">
        <f t="shared" si="365"/>
        <v>0</v>
      </c>
      <c r="W277" s="60">
        <f t="shared" si="366"/>
        <v>0</v>
      </c>
      <c r="X277" s="60">
        <f t="shared" si="367"/>
        <v>0</v>
      </c>
      <c r="Y277" s="60">
        <f t="shared" si="368"/>
        <v>0</v>
      </c>
      <c r="Z277" s="60">
        <f t="shared" si="369"/>
        <v>0</v>
      </c>
      <c r="AA277" s="60">
        <f t="shared" si="370"/>
        <v>0</v>
      </c>
      <c r="AB277" s="60">
        <f t="shared" si="371"/>
        <v>0</v>
      </c>
      <c r="AC277" s="59">
        <f t="shared" si="372"/>
        <v>0</v>
      </c>
      <c r="AD277" s="59">
        <f t="shared" si="373"/>
        <v>0</v>
      </c>
      <c r="AE277" s="59">
        <f t="shared" si="374"/>
        <v>0</v>
      </c>
      <c r="AF277" s="59">
        <f t="shared" si="375"/>
        <v>0</v>
      </c>
      <c r="AG277" s="59">
        <f t="shared" si="376"/>
        <v>0</v>
      </c>
      <c r="AH277" s="59">
        <f t="shared" si="377"/>
        <v>0</v>
      </c>
      <c r="AI277" s="59">
        <f t="shared" si="378"/>
        <v>0</v>
      </c>
      <c r="AJ277" s="60">
        <f t="shared" si="379"/>
        <v>0</v>
      </c>
      <c r="AK277" s="60">
        <f t="shared" si="380"/>
        <v>0</v>
      </c>
      <c r="AL277" s="60">
        <f t="shared" si="381"/>
        <v>0</v>
      </c>
      <c r="AM277" s="60">
        <f t="shared" si="382"/>
        <v>0</v>
      </c>
      <c r="AN277" s="60">
        <f t="shared" si="383"/>
        <v>0</v>
      </c>
      <c r="AO277" s="60">
        <f t="shared" si="384"/>
        <v>0</v>
      </c>
      <c r="AP277" s="60">
        <f t="shared" si="385"/>
        <v>0</v>
      </c>
      <c r="AQ277" s="27" t="s">
        <v>99</v>
      </c>
      <c r="AR277" s="25" t="s">
        <v>23</v>
      </c>
      <c r="AS277" s="25" t="s">
        <v>52</v>
      </c>
      <c r="AT277" s="29" t="s">
        <v>52</v>
      </c>
      <c r="AU277" s="2">
        <v>0</v>
      </c>
      <c r="AV277" s="61">
        <f t="shared" si="386"/>
        <v>0</v>
      </c>
      <c r="AW277" s="61">
        <f t="shared" si="387"/>
        <v>0</v>
      </c>
      <c r="AX277" s="61">
        <f t="shared" si="388"/>
        <v>0</v>
      </c>
      <c r="AY277" s="62">
        <f t="shared" si="389"/>
        <v>0</v>
      </c>
      <c r="AZ277" s="61">
        <f t="shared" si="390"/>
        <v>0</v>
      </c>
    </row>
    <row r="278" spans="1:52" ht="48">
      <c r="A278" s="1">
        <v>171</v>
      </c>
      <c r="B278" s="21" t="s">
        <v>235</v>
      </c>
      <c r="C278" s="22" t="s">
        <v>236</v>
      </c>
      <c r="D278" s="23" t="s">
        <v>47</v>
      </c>
      <c r="E278" s="31">
        <v>141</v>
      </c>
      <c r="F278" s="25" t="s">
        <v>17</v>
      </c>
      <c r="G278" s="25"/>
      <c r="H278" s="25"/>
      <c r="I278" s="25"/>
      <c r="J278" s="26" t="s">
        <v>554</v>
      </c>
      <c r="K278" s="27" t="s">
        <v>182</v>
      </c>
      <c r="L278" s="27" t="s">
        <v>35</v>
      </c>
      <c r="M278" s="28" t="s">
        <v>555</v>
      </c>
      <c r="N278" s="28"/>
      <c r="O278" s="59">
        <f t="shared" ref="O278:U278" si="402">ROUND(N278*O$3,0)</f>
        <v>0</v>
      </c>
      <c r="P278" s="59">
        <f t="shared" si="402"/>
        <v>0</v>
      </c>
      <c r="Q278" s="59">
        <f t="shared" si="402"/>
        <v>0</v>
      </c>
      <c r="R278" s="59">
        <f t="shared" si="402"/>
        <v>0</v>
      </c>
      <c r="S278" s="59">
        <f t="shared" si="402"/>
        <v>0</v>
      </c>
      <c r="T278" s="59">
        <f t="shared" si="402"/>
        <v>0</v>
      </c>
      <c r="U278" s="59">
        <f t="shared" si="402"/>
        <v>0</v>
      </c>
      <c r="V278" s="60">
        <f t="shared" si="365"/>
        <v>0</v>
      </c>
      <c r="W278" s="60">
        <f t="shared" si="366"/>
        <v>0</v>
      </c>
      <c r="X278" s="60">
        <f t="shared" si="367"/>
        <v>0</v>
      </c>
      <c r="Y278" s="60">
        <f t="shared" si="368"/>
        <v>0</v>
      </c>
      <c r="Z278" s="60">
        <f t="shared" si="369"/>
        <v>0</v>
      </c>
      <c r="AA278" s="60">
        <f t="shared" si="370"/>
        <v>0</v>
      </c>
      <c r="AB278" s="60">
        <f t="shared" si="371"/>
        <v>0</v>
      </c>
      <c r="AC278" s="59">
        <f t="shared" si="372"/>
        <v>0</v>
      </c>
      <c r="AD278" s="59">
        <f t="shared" si="373"/>
        <v>0</v>
      </c>
      <c r="AE278" s="59">
        <f t="shared" si="374"/>
        <v>0</v>
      </c>
      <c r="AF278" s="59">
        <f t="shared" si="375"/>
        <v>0</v>
      </c>
      <c r="AG278" s="59">
        <f t="shared" si="376"/>
        <v>0</v>
      </c>
      <c r="AH278" s="59">
        <f t="shared" si="377"/>
        <v>0</v>
      </c>
      <c r="AI278" s="59">
        <f t="shared" si="378"/>
        <v>0</v>
      </c>
      <c r="AJ278" s="60">
        <f t="shared" si="379"/>
        <v>0</v>
      </c>
      <c r="AK278" s="60">
        <f t="shared" si="380"/>
        <v>0</v>
      </c>
      <c r="AL278" s="60">
        <f t="shared" si="381"/>
        <v>0</v>
      </c>
      <c r="AM278" s="60">
        <f t="shared" si="382"/>
        <v>0</v>
      </c>
      <c r="AN278" s="60">
        <f t="shared" si="383"/>
        <v>0</v>
      </c>
      <c r="AO278" s="60">
        <f t="shared" si="384"/>
        <v>0</v>
      </c>
      <c r="AP278" s="60">
        <f t="shared" si="385"/>
        <v>0</v>
      </c>
      <c r="AQ278" s="25" t="s">
        <v>155</v>
      </c>
      <c r="AR278" s="25" t="s">
        <v>23</v>
      </c>
      <c r="AS278" s="25" t="s">
        <v>29</v>
      </c>
      <c r="AT278" s="29" t="s">
        <v>25</v>
      </c>
      <c r="AU278" s="2"/>
      <c r="AV278" s="61">
        <f t="shared" si="386"/>
        <v>0</v>
      </c>
      <c r="AW278" s="61">
        <f t="shared" si="387"/>
        <v>0</v>
      </c>
      <c r="AX278" s="61">
        <f t="shared" si="388"/>
        <v>0</v>
      </c>
      <c r="AY278" s="62">
        <f t="shared" si="389"/>
        <v>0</v>
      </c>
      <c r="AZ278" s="61">
        <f t="shared" si="390"/>
        <v>0</v>
      </c>
    </row>
    <row r="279" spans="1:52" ht="48">
      <c r="A279" s="1">
        <v>399</v>
      </c>
      <c r="B279" s="21" t="s">
        <v>460</v>
      </c>
      <c r="C279" s="22" t="s">
        <v>461</v>
      </c>
      <c r="D279" s="35" t="s">
        <v>207</v>
      </c>
      <c r="E279" s="24"/>
      <c r="F279" s="25" t="s">
        <v>17</v>
      </c>
      <c r="G279" s="25"/>
      <c r="H279" s="25"/>
      <c r="I279" s="25"/>
      <c r="J279" s="26" t="s">
        <v>643</v>
      </c>
      <c r="K279" s="41"/>
      <c r="L279" s="41"/>
      <c r="M279" s="28"/>
      <c r="N279" s="28"/>
      <c r="O279" s="59">
        <f t="shared" ref="O279:U279" si="403">ROUND(N279*O$3,0)</f>
        <v>0</v>
      </c>
      <c r="P279" s="59">
        <f t="shared" si="403"/>
        <v>0</v>
      </c>
      <c r="Q279" s="59">
        <f t="shared" si="403"/>
        <v>0</v>
      </c>
      <c r="R279" s="59">
        <f t="shared" si="403"/>
        <v>0</v>
      </c>
      <c r="S279" s="59">
        <f t="shared" si="403"/>
        <v>0</v>
      </c>
      <c r="T279" s="59">
        <f t="shared" si="403"/>
        <v>0</v>
      </c>
      <c r="U279" s="59">
        <f t="shared" si="403"/>
        <v>0</v>
      </c>
      <c r="V279" s="60">
        <f t="shared" si="365"/>
        <v>0</v>
      </c>
      <c r="W279" s="60">
        <f t="shared" si="366"/>
        <v>0</v>
      </c>
      <c r="X279" s="60">
        <f t="shared" si="367"/>
        <v>0</v>
      </c>
      <c r="Y279" s="60">
        <f t="shared" si="368"/>
        <v>0</v>
      </c>
      <c r="Z279" s="60">
        <f t="shared" si="369"/>
        <v>0</v>
      </c>
      <c r="AA279" s="60">
        <f t="shared" si="370"/>
        <v>0</v>
      </c>
      <c r="AB279" s="60">
        <f t="shared" si="371"/>
        <v>0</v>
      </c>
      <c r="AC279" s="59">
        <f t="shared" si="372"/>
        <v>0</v>
      </c>
      <c r="AD279" s="59">
        <f t="shared" si="373"/>
        <v>0</v>
      </c>
      <c r="AE279" s="59">
        <f t="shared" si="374"/>
        <v>0</v>
      </c>
      <c r="AF279" s="59">
        <f t="shared" si="375"/>
        <v>0</v>
      </c>
      <c r="AG279" s="59">
        <f t="shared" si="376"/>
        <v>0</v>
      </c>
      <c r="AH279" s="59">
        <f t="shared" si="377"/>
        <v>0</v>
      </c>
      <c r="AI279" s="59">
        <f t="shared" si="378"/>
        <v>0</v>
      </c>
      <c r="AJ279" s="60">
        <f t="shared" si="379"/>
        <v>0</v>
      </c>
      <c r="AK279" s="60">
        <f t="shared" si="380"/>
        <v>0</v>
      </c>
      <c r="AL279" s="60">
        <f t="shared" si="381"/>
        <v>0</v>
      </c>
      <c r="AM279" s="60">
        <f t="shared" si="382"/>
        <v>0</v>
      </c>
      <c r="AN279" s="60">
        <f t="shared" si="383"/>
        <v>0</v>
      </c>
      <c r="AO279" s="60">
        <f t="shared" si="384"/>
        <v>0</v>
      </c>
      <c r="AP279" s="60">
        <f t="shared" si="385"/>
        <v>0</v>
      </c>
      <c r="AQ279" s="25"/>
      <c r="AR279" s="25" t="s">
        <v>23</v>
      </c>
      <c r="AS279" s="25" t="s">
        <v>462</v>
      </c>
      <c r="AT279" s="29" t="s">
        <v>52</v>
      </c>
      <c r="AU279" s="2"/>
      <c r="AV279" s="61">
        <f t="shared" si="386"/>
        <v>0</v>
      </c>
      <c r="AW279" s="61">
        <f t="shared" si="387"/>
        <v>0</v>
      </c>
      <c r="AX279" s="61">
        <f t="shared" si="388"/>
        <v>0</v>
      </c>
      <c r="AY279" s="62">
        <f t="shared" si="389"/>
        <v>0</v>
      </c>
      <c r="AZ279" s="61">
        <f t="shared" si="390"/>
        <v>0</v>
      </c>
    </row>
    <row r="280" spans="1:52" ht="48">
      <c r="A280" s="1">
        <v>464</v>
      </c>
      <c r="B280" s="21" t="s">
        <v>71</v>
      </c>
      <c r="C280" s="22" t="s">
        <v>72</v>
      </c>
      <c r="D280" s="23" t="s">
        <v>47</v>
      </c>
      <c r="E280" s="24"/>
      <c r="F280" s="25" t="s">
        <v>17</v>
      </c>
      <c r="G280" s="25"/>
      <c r="H280" s="25"/>
      <c r="I280" s="25"/>
      <c r="J280" s="26" t="s">
        <v>643</v>
      </c>
      <c r="K280" s="42"/>
      <c r="L280" s="42"/>
      <c r="M280" s="28"/>
      <c r="N280" s="28"/>
      <c r="O280" s="59">
        <f t="shared" ref="O280:U280" si="404">ROUND(N280*O$3,0)</f>
        <v>0</v>
      </c>
      <c r="P280" s="59">
        <f t="shared" si="404"/>
        <v>0</v>
      </c>
      <c r="Q280" s="59">
        <f t="shared" si="404"/>
        <v>0</v>
      </c>
      <c r="R280" s="59">
        <f t="shared" si="404"/>
        <v>0</v>
      </c>
      <c r="S280" s="59">
        <f t="shared" si="404"/>
        <v>0</v>
      </c>
      <c r="T280" s="59">
        <f t="shared" si="404"/>
        <v>0</v>
      </c>
      <c r="U280" s="59">
        <f t="shared" si="404"/>
        <v>0</v>
      </c>
      <c r="V280" s="60">
        <f t="shared" si="365"/>
        <v>0</v>
      </c>
      <c r="W280" s="60">
        <f t="shared" si="366"/>
        <v>0</v>
      </c>
      <c r="X280" s="60">
        <f t="shared" si="367"/>
        <v>0</v>
      </c>
      <c r="Y280" s="60">
        <f t="shared" si="368"/>
        <v>0</v>
      </c>
      <c r="Z280" s="60">
        <f t="shared" si="369"/>
        <v>0</v>
      </c>
      <c r="AA280" s="60">
        <f t="shared" si="370"/>
        <v>0</v>
      </c>
      <c r="AB280" s="60">
        <f t="shared" si="371"/>
        <v>0</v>
      </c>
      <c r="AC280" s="59">
        <f t="shared" si="372"/>
        <v>0</v>
      </c>
      <c r="AD280" s="59">
        <f t="shared" si="373"/>
        <v>0</v>
      </c>
      <c r="AE280" s="59">
        <f t="shared" si="374"/>
        <v>0</v>
      </c>
      <c r="AF280" s="59">
        <f t="shared" si="375"/>
        <v>0</v>
      </c>
      <c r="AG280" s="59">
        <f t="shared" si="376"/>
        <v>0</v>
      </c>
      <c r="AH280" s="59">
        <f t="shared" si="377"/>
        <v>0</v>
      </c>
      <c r="AI280" s="59">
        <f t="shared" si="378"/>
        <v>0</v>
      </c>
      <c r="AJ280" s="60">
        <f t="shared" si="379"/>
        <v>0</v>
      </c>
      <c r="AK280" s="60">
        <f t="shared" si="380"/>
        <v>0</v>
      </c>
      <c r="AL280" s="60">
        <f t="shared" si="381"/>
        <v>0</v>
      </c>
      <c r="AM280" s="60">
        <f t="shared" si="382"/>
        <v>0</v>
      </c>
      <c r="AN280" s="60">
        <f t="shared" si="383"/>
        <v>0</v>
      </c>
      <c r="AO280" s="60">
        <f t="shared" si="384"/>
        <v>0</v>
      </c>
      <c r="AP280" s="60">
        <f t="shared" si="385"/>
        <v>0</v>
      </c>
      <c r="AQ280" s="25"/>
      <c r="AR280" s="25" t="s">
        <v>23</v>
      </c>
      <c r="AS280" s="25" t="s">
        <v>73</v>
      </c>
      <c r="AT280" s="29" t="s">
        <v>60</v>
      </c>
      <c r="AU280" s="2"/>
      <c r="AV280" s="61">
        <f t="shared" si="386"/>
        <v>0</v>
      </c>
      <c r="AW280" s="61">
        <f t="shared" si="387"/>
        <v>0</v>
      </c>
      <c r="AX280" s="61">
        <f t="shared" si="388"/>
        <v>0</v>
      </c>
      <c r="AY280" s="62">
        <f t="shared" si="389"/>
        <v>0</v>
      </c>
      <c r="AZ280" s="61">
        <f t="shared" si="390"/>
        <v>0</v>
      </c>
    </row>
    <row r="281" spans="1:52" ht="36">
      <c r="A281" s="1">
        <v>219</v>
      </c>
      <c r="B281" s="21" t="s">
        <v>66</v>
      </c>
      <c r="C281" s="22" t="s">
        <v>67</v>
      </c>
      <c r="D281" s="23" t="s">
        <v>16</v>
      </c>
      <c r="E281" s="31"/>
      <c r="F281" s="25" t="s">
        <v>32</v>
      </c>
      <c r="G281" s="25"/>
      <c r="H281" s="25"/>
      <c r="I281" s="25"/>
      <c r="J281" s="26" t="s">
        <v>410</v>
      </c>
      <c r="K281" s="27"/>
      <c r="L281" s="27"/>
      <c r="M281" s="28"/>
      <c r="N281" s="28"/>
      <c r="O281" s="59">
        <f t="shared" ref="O281:U281" si="405">ROUND(N281*O$3,0)</f>
        <v>0</v>
      </c>
      <c r="P281" s="59">
        <f t="shared" si="405"/>
        <v>0</v>
      </c>
      <c r="Q281" s="59">
        <f t="shared" si="405"/>
        <v>0</v>
      </c>
      <c r="R281" s="59">
        <f t="shared" si="405"/>
        <v>0</v>
      </c>
      <c r="S281" s="59">
        <f t="shared" si="405"/>
        <v>0</v>
      </c>
      <c r="T281" s="59">
        <f t="shared" si="405"/>
        <v>0</v>
      </c>
      <c r="U281" s="59">
        <f t="shared" si="405"/>
        <v>0</v>
      </c>
      <c r="V281" s="60">
        <f t="shared" si="365"/>
        <v>0</v>
      </c>
      <c r="W281" s="60">
        <f t="shared" si="366"/>
        <v>0</v>
      </c>
      <c r="X281" s="60">
        <f t="shared" si="367"/>
        <v>0</v>
      </c>
      <c r="Y281" s="60">
        <f t="shared" si="368"/>
        <v>0</v>
      </c>
      <c r="Z281" s="60">
        <f t="shared" si="369"/>
        <v>0</v>
      </c>
      <c r="AA281" s="60">
        <f t="shared" si="370"/>
        <v>0</v>
      </c>
      <c r="AB281" s="60">
        <f t="shared" si="371"/>
        <v>0</v>
      </c>
      <c r="AC281" s="59">
        <f t="shared" si="372"/>
        <v>0</v>
      </c>
      <c r="AD281" s="59">
        <f t="shared" si="373"/>
        <v>0</v>
      </c>
      <c r="AE281" s="59">
        <f t="shared" si="374"/>
        <v>0</v>
      </c>
      <c r="AF281" s="59">
        <f t="shared" si="375"/>
        <v>0</v>
      </c>
      <c r="AG281" s="59">
        <f t="shared" si="376"/>
        <v>0</v>
      </c>
      <c r="AH281" s="59">
        <f t="shared" si="377"/>
        <v>0</v>
      </c>
      <c r="AI281" s="59">
        <f t="shared" si="378"/>
        <v>0</v>
      </c>
      <c r="AJ281" s="60">
        <f t="shared" si="379"/>
        <v>0</v>
      </c>
      <c r="AK281" s="60">
        <f t="shared" si="380"/>
        <v>0</v>
      </c>
      <c r="AL281" s="60">
        <f t="shared" si="381"/>
        <v>0</v>
      </c>
      <c r="AM281" s="60">
        <f t="shared" si="382"/>
        <v>0</v>
      </c>
      <c r="AN281" s="60">
        <f t="shared" si="383"/>
        <v>0</v>
      </c>
      <c r="AO281" s="60">
        <f t="shared" si="384"/>
        <v>0</v>
      </c>
      <c r="AP281" s="60">
        <f t="shared" si="385"/>
        <v>0</v>
      </c>
      <c r="AQ281" s="27"/>
      <c r="AR281" s="25" t="s">
        <v>23</v>
      </c>
      <c r="AS281" s="25" t="s">
        <v>69</v>
      </c>
      <c r="AT281" s="29" t="s">
        <v>25</v>
      </c>
      <c r="AU281" s="2"/>
      <c r="AV281" s="61">
        <f t="shared" si="386"/>
        <v>0</v>
      </c>
      <c r="AW281" s="61">
        <f t="shared" si="387"/>
        <v>0</v>
      </c>
      <c r="AX281" s="61">
        <f t="shared" si="388"/>
        <v>0</v>
      </c>
      <c r="AY281" s="62">
        <f t="shared" si="389"/>
        <v>0</v>
      </c>
      <c r="AZ281" s="61">
        <f t="shared" si="390"/>
        <v>0</v>
      </c>
    </row>
    <row r="282" spans="1:52" ht="36">
      <c r="A282" s="1">
        <v>362</v>
      </c>
      <c r="B282" s="21" t="s">
        <v>53</v>
      </c>
      <c r="C282" s="22" t="s">
        <v>54</v>
      </c>
      <c r="D282" s="23" t="s">
        <v>47</v>
      </c>
      <c r="E282" s="31"/>
      <c r="F282" s="25" t="s">
        <v>32</v>
      </c>
      <c r="G282" s="25"/>
      <c r="H282" s="25"/>
      <c r="I282" s="25"/>
      <c r="J282" s="26" t="s">
        <v>410</v>
      </c>
      <c r="K282" s="27"/>
      <c r="L282" s="27"/>
      <c r="M282" s="28"/>
      <c r="N282" s="28"/>
      <c r="O282" s="59">
        <f t="shared" ref="O282:U282" si="406">ROUND(N282*O$3,0)</f>
        <v>0</v>
      </c>
      <c r="P282" s="59">
        <f t="shared" si="406"/>
        <v>0</v>
      </c>
      <c r="Q282" s="59">
        <f t="shared" si="406"/>
        <v>0</v>
      </c>
      <c r="R282" s="59">
        <f t="shared" si="406"/>
        <v>0</v>
      </c>
      <c r="S282" s="59">
        <f t="shared" si="406"/>
        <v>0</v>
      </c>
      <c r="T282" s="59">
        <f t="shared" si="406"/>
        <v>0</v>
      </c>
      <c r="U282" s="59">
        <f t="shared" si="406"/>
        <v>0</v>
      </c>
      <c r="V282" s="60">
        <f t="shared" si="365"/>
        <v>0</v>
      </c>
      <c r="W282" s="60">
        <f t="shared" si="366"/>
        <v>0</v>
      </c>
      <c r="X282" s="60">
        <f t="shared" si="367"/>
        <v>0</v>
      </c>
      <c r="Y282" s="60">
        <f t="shared" si="368"/>
        <v>0</v>
      </c>
      <c r="Z282" s="60">
        <f t="shared" si="369"/>
        <v>0</v>
      </c>
      <c r="AA282" s="60">
        <f t="shared" si="370"/>
        <v>0</v>
      </c>
      <c r="AB282" s="60">
        <f t="shared" si="371"/>
        <v>0</v>
      </c>
      <c r="AC282" s="59">
        <f t="shared" si="372"/>
        <v>0</v>
      </c>
      <c r="AD282" s="59">
        <f t="shared" si="373"/>
        <v>0</v>
      </c>
      <c r="AE282" s="59">
        <f t="shared" si="374"/>
        <v>0</v>
      </c>
      <c r="AF282" s="59">
        <f t="shared" si="375"/>
        <v>0</v>
      </c>
      <c r="AG282" s="59">
        <f t="shared" si="376"/>
        <v>0</v>
      </c>
      <c r="AH282" s="59">
        <f t="shared" si="377"/>
        <v>0</v>
      </c>
      <c r="AI282" s="59">
        <f t="shared" si="378"/>
        <v>0</v>
      </c>
      <c r="AJ282" s="60">
        <f t="shared" si="379"/>
        <v>0</v>
      </c>
      <c r="AK282" s="60">
        <f t="shared" si="380"/>
        <v>0</v>
      </c>
      <c r="AL282" s="60">
        <f t="shared" si="381"/>
        <v>0</v>
      </c>
      <c r="AM282" s="60">
        <f t="shared" si="382"/>
        <v>0</v>
      </c>
      <c r="AN282" s="60">
        <f t="shared" si="383"/>
        <v>0</v>
      </c>
      <c r="AO282" s="60">
        <f t="shared" si="384"/>
        <v>0</v>
      </c>
      <c r="AP282" s="60">
        <f t="shared" si="385"/>
        <v>0</v>
      </c>
      <c r="AQ282" s="27"/>
      <c r="AR282" s="25" t="s">
        <v>23</v>
      </c>
      <c r="AS282" s="25" t="s">
        <v>56</v>
      </c>
      <c r="AT282" s="29" t="s">
        <v>52</v>
      </c>
      <c r="AU282" s="2"/>
      <c r="AV282" s="61">
        <f t="shared" si="386"/>
        <v>0</v>
      </c>
      <c r="AW282" s="61">
        <f t="shared" si="387"/>
        <v>0</v>
      </c>
      <c r="AX282" s="61">
        <f t="shared" si="388"/>
        <v>0</v>
      </c>
      <c r="AY282" s="62">
        <f t="shared" si="389"/>
        <v>0</v>
      </c>
      <c r="AZ282" s="61">
        <f t="shared" si="390"/>
        <v>0</v>
      </c>
    </row>
    <row r="283" spans="1:52" ht="48">
      <c r="A283" s="1">
        <v>222</v>
      </c>
      <c r="B283" s="21" t="s">
        <v>247</v>
      </c>
      <c r="C283" s="22" t="s">
        <v>248</v>
      </c>
      <c r="D283" s="23" t="s">
        <v>249</v>
      </c>
      <c r="E283" s="31">
        <v>144</v>
      </c>
      <c r="F283" s="25" t="s">
        <v>17</v>
      </c>
      <c r="G283" s="25"/>
      <c r="H283" s="25"/>
      <c r="I283" s="25"/>
      <c r="J283" s="26" t="s">
        <v>485</v>
      </c>
      <c r="K283" s="27" t="s">
        <v>97</v>
      </c>
      <c r="L283" s="27" t="s">
        <v>35</v>
      </c>
      <c r="M283" s="28" t="s">
        <v>486</v>
      </c>
      <c r="N283" s="28"/>
      <c r="O283" s="59">
        <f t="shared" ref="O283:U283" si="407">ROUND(N283*O$3,0)</f>
        <v>0</v>
      </c>
      <c r="P283" s="59">
        <f t="shared" si="407"/>
        <v>0</v>
      </c>
      <c r="Q283" s="59">
        <f t="shared" si="407"/>
        <v>0</v>
      </c>
      <c r="R283" s="59">
        <f t="shared" si="407"/>
        <v>0</v>
      </c>
      <c r="S283" s="59">
        <f t="shared" si="407"/>
        <v>0</v>
      </c>
      <c r="T283" s="59">
        <f t="shared" si="407"/>
        <v>0</v>
      </c>
      <c r="U283" s="59">
        <f t="shared" si="407"/>
        <v>0</v>
      </c>
      <c r="V283" s="60">
        <f t="shared" si="365"/>
        <v>0</v>
      </c>
      <c r="W283" s="60">
        <f t="shared" si="366"/>
        <v>0</v>
      </c>
      <c r="X283" s="60">
        <f t="shared" si="367"/>
        <v>0</v>
      </c>
      <c r="Y283" s="60">
        <f t="shared" si="368"/>
        <v>0</v>
      </c>
      <c r="Z283" s="60">
        <f t="shared" si="369"/>
        <v>0</v>
      </c>
      <c r="AA283" s="60">
        <f t="shared" si="370"/>
        <v>0</v>
      </c>
      <c r="AB283" s="60">
        <f t="shared" si="371"/>
        <v>0</v>
      </c>
      <c r="AC283" s="59">
        <f t="shared" si="372"/>
        <v>0</v>
      </c>
      <c r="AD283" s="59">
        <f t="shared" si="373"/>
        <v>0</v>
      </c>
      <c r="AE283" s="59">
        <f t="shared" si="374"/>
        <v>0</v>
      </c>
      <c r="AF283" s="59">
        <f t="shared" si="375"/>
        <v>0</v>
      </c>
      <c r="AG283" s="59">
        <f t="shared" si="376"/>
        <v>0</v>
      </c>
      <c r="AH283" s="59">
        <f t="shared" si="377"/>
        <v>0</v>
      </c>
      <c r="AI283" s="59">
        <f t="shared" si="378"/>
        <v>0</v>
      </c>
      <c r="AJ283" s="60">
        <f t="shared" si="379"/>
        <v>0</v>
      </c>
      <c r="AK283" s="60">
        <f t="shared" si="380"/>
        <v>0</v>
      </c>
      <c r="AL283" s="60">
        <f t="shared" si="381"/>
        <v>0</v>
      </c>
      <c r="AM283" s="60">
        <f t="shared" si="382"/>
        <v>0</v>
      </c>
      <c r="AN283" s="60">
        <f t="shared" si="383"/>
        <v>0</v>
      </c>
      <c r="AO283" s="60">
        <f t="shared" si="384"/>
        <v>0</v>
      </c>
      <c r="AP283" s="60">
        <f t="shared" si="385"/>
        <v>0</v>
      </c>
      <c r="AQ283" s="27" t="s">
        <v>487</v>
      </c>
      <c r="AR283" s="25" t="s">
        <v>23</v>
      </c>
      <c r="AS283" s="25" t="s">
        <v>69</v>
      </c>
      <c r="AT283" s="29" t="s">
        <v>25</v>
      </c>
      <c r="AU283" s="2"/>
      <c r="AV283" s="61">
        <f t="shared" si="386"/>
        <v>0</v>
      </c>
      <c r="AW283" s="61">
        <f t="shared" si="387"/>
        <v>0</v>
      </c>
      <c r="AX283" s="61">
        <f t="shared" si="388"/>
        <v>0</v>
      </c>
      <c r="AY283" s="62">
        <f t="shared" si="389"/>
        <v>0</v>
      </c>
      <c r="AZ283" s="61">
        <f t="shared" si="390"/>
        <v>0</v>
      </c>
    </row>
    <row r="284" spans="1:52" ht="36">
      <c r="A284" s="1">
        <v>9</v>
      </c>
      <c r="B284" s="21" t="s">
        <v>74</v>
      </c>
      <c r="C284" s="22" t="s">
        <v>75</v>
      </c>
      <c r="D284" s="23" t="s">
        <v>47</v>
      </c>
      <c r="E284" s="31">
        <v>145</v>
      </c>
      <c r="F284" s="25" t="s">
        <v>17</v>
      </c>
      <c r="G284" s="25"/>
      <c r="H284" s="25"/>
      <c r="I284" s="25"/>
      <c r="J284" s="26" t="s">
        <v>428</v>
      </c>
      <c r="K284" s="27" t="s">
        <v>97</v>
      </c>
      <c r="L284" s="27" t="s">
        <v>35</v>
      </c>
      <c r="M284" s="28" t="s">
        <v>98</v>
      </c>
      <c r="N284" s="28"/>
      <c r="O284" s="59">
        <f t="shared" ref="O284:U284" si="408">ROUND(N284*O$3,0)</f>
        <v>0</v>
      </c>
      <c r="P284" s="59">
        <f t="shared" si="408"/>
        <v>0</v>
      </c>
      <c r="Q284" s="59">
        <f t="shared" si="408"/>
        <v>0</v>
      </c>
      <c r="R284" s="59">
        <f t="shared" si="408"/>
        <v>0</v>
      </c>
      <c r="S284" s="59">
        <f t="shared" si="408"/>
        <v>0</v>
      </c>
      <c r="T284" s="59">
        <f t="shared" si="408"/>
        <v>0</v>
      </c>
      <c r="U284" s="59">
        <f t="shared" si="408"/>
        <v>0</v>
      </c>
      <c r="V284" s="60">
        <f t="shared" si="365"/>
        <v>0</v>
      </c>
      <c r="W284" s="60">
        <f t="shared" si="366"/>
        <v>0</v>
      </c>
      <c r="X284" s="60">
        <f t="shared" si="367"/>
        <v>0</v>
      </c>
      <c r="Y284" s="60">
        <f t="shared" si="368"/>
        <v>0</v>
      </c>
      <c r="Z284" s="60">
        <f t="shared" si="369"/>
        <v>0</v>
      </c>
      <c r="AA284" s="60">
        <f t="shared" si="370"/>
        <v>0</v>
      </c>
      <c r="AB284" s="60">
        <f t="shared" si="371"/>
        <v>0</v>
      </c>
      <c r="AC284" s="59">
        <f t="shared" si="372"/>
        <v>0</v>
      </c>
      <c r="AD284" s="59">
        <f t="shared" si="373"/>
        <v>0</v>
      </c>
      <c r="AE284" s="59">
        <f t="shared" si="374"/>
        <v>0</v>
      </c>
      <c r="AF284" s="59">
        <f t="shared" si="375"/>
        <v>0</v>
      </c>
      <c r="AG284" s="59">
        <f t="shared" si="376"/>
        <v>0</v>
      </c>
      <c r="AH284" s="59">
        <f t="shared" si="377"/>
        <v>0</v>
      </c>
      <c r="AI284" s="59">
        <f t="shared" si="378"/>
        <v>0</v>
      </c>
      <c r="AJ284" s="60">
        <f t="shared" si="379"/>
        <v>0</v>
      </c>
      <c r="AK284" s="60">
        <f t="shared" si="380"/>
        <v>0</v>
      </c>
      <c r="AL284" s="60">
        <f t="shared" si="381"/>
        <v>0</v>
      </c>
      <c r="AM284" s="60">
        <f t="shared" si="382"/>
        <v>0</v>
      </c>
      <c r="AN284" s="60">
        <f t="shared" si="383"/>
        <v>0</v>
      </c>
      <c r="AO284" s="60">
        <f t="shared" si="384"/>
        <v>0</v>
      </c>
      <c r="AP284" s="60">
        <f t="shared" si="385"/>
        <v>0</v>
      </c>
      <c r="AQ284" s="27" t="s">
        <v>155</v>
      </c>
      <c r="AR284" s="25" t="s">
        <v>77</v>
      </c>
      <c r="AS284" s="25" t="s">
        <v>77</v>
      </c>
      <c r="AT284" s="29" t="s">
        <v>78</v>
      </c>
      <c r="AU284" s="2"/>
      <c r="AV284" s="61">
        <f t="shared" si="386"/>
        <v>0</v>
      </c>
      <c r="AW284" s="61">
        <f t="shared" si="387"/>
        <v>0</v>
      </c>
      <c r="AX284" s="61">
        <f t="shared" si="388"/>
        <v>0</v>
      </c>
      <c r="AY284" s="62">
        <f t="shared" si="389"/>
        <v>0</v>
      </c>
      <c r="AZ284" s="61">
        <f t="shared" si="390"/>
        <v>0</v>
      </c>
    </row>
    <row r="285" spans="1:52" ht="24">
      <c r="A285" s="1">
        <v>39</v>
      </c>
      <c r="B285" s="21" t="s">
        <v>103</v>
      </c>
      <c r="C285" s="22" t="s">
        <v>104</v>
      </c>
      <c r="D285" s="30" t="s">
        <v>82</v>
      </c>
      <c r="E285" s="31">
        <v>145</v>
      </c>
      <c r="F285" s="25" t="s">
        <v>17</v>
      </c>
      <c r="G285" s="25"/>
      <c r="H285" s="25"/>
      <c r="I285" s="25"/>
      <c r="J285" s="26" t="s">
        <v>428</v>
      </c>
      <c r="K285" s="27" t="s">
        <v>97</v>
      </c>
      <c r="L285" s="27" t="s">
        <v>35</v>
      </c>
      <c r="M285" s="28" t="s">
        <v>98</v>
      </c>
      <c r="N285" s="28"/>
      <c r="O285" s="59">
        <f t="shared" ref="O285:U285" si="409">ROUND(N285*O$3,0)</f>
        <v>0</v>
      </c>
      <c r="P285" s="59">
        <f t="shared" si="409"/>
        <v>0</v>
      </c>
      <c r="Q285" s="59">
        <f t="shared" si="409"/>
        <v>0</v>
      </c>
      <c r="R285" s="59">
        <f t="shared" si="409"/>
        <v>0</v>
      </c>
      <c r="S285" s="59">
        <f t="shared" si="409"/>
        <v>0</v>
      </c>
      <c r="T285" s="59">
        <f t="shared" si="409"/>
        <v>0</v>
      </c>
      <c r="U285" s="59">
        <f t="shared" si="409"/>
        <v>0</v>
      </c>
      <c r="V285" s="60">
        <f t="shared" si="365"/>
        <v>0</v>
      </c>
      <c r="W285" s="60">
        <f t="shared" si="366"/>
        <v>0</v>
      </c>
      <c r="X285" s="60">
        <f t="shared" si="367"/>
        <v>0</v>
      </c>
      <c r="Y285" s="60">
        <f t="shared" si="368"/>
        <v>0</v>
      </c>
      <c r="Z285" s="60">
        <f t="shared" si="369"/>
        <v>0</v>
      </c>
      <c r="AA285" s="60">
        <f t="shared" si="370"/>
        <v>0</v>
      </c>
      <c r="AB285" s="60">
        <f t="shared" si="371"/>
        <v>0</v>
      </c>
      <c r="AC285" s="59">
        <f t="shared" si="372"/>
        <v>0</v>
      </c>
      <c r="AD285" s="59">
        <f t="shared" si="373"/>
        <v>0</v>
      </c>
      <c r="AE285" s="59">
        <f t="shared" si="374"/>
        <v>0</v>
      </c>
      <c r="AF285" s="59">
        <f t="shared" si="375"/>
        <v>0</v>
      </c>
      <c r="AG285" s="59">
        <f t="shared" si="376"/>
        <v>0</v>
      </c>
      <c r="AH285" s="59">
        <f t="shared" si="377"/>
        <v>0</v>
      </c>
      <c r="AI285" s="59">
        <f t="shared" si="378"/>
        <v>0</v>
      </c>
      <c r="AJ285" s="60">
        <f t="shared" si="379"/>
        <v>0</v>
      </c>
      <c r="AK285" s="60">
        <f t="shared" si="380"/>
        <v>0</v>
      </c>
      <c r="AL285" s="60">
        <f t="shared" si="381"/>
        <v>0</v>
      </c>
      <c r="AM285" s="60">
        <f t="shared" si="382"/>
        <v>0</v>
      </c>
      <c r="AN285" s="60">
        <f t="shared" si="383"/>
        <v>0</v>
      </c>
      <c r="AO285" s="60">
        <f t="shared" si="384"/>
        <v>0</v>
      </c>
      <c r="AP285" s="60">
        <f t="shared" si="385"/>
        <v>0</v>
      </c>
      <c r="AQ285" s="27" t="s">
        <v>155</v>
      </c>
      <c r="AR285" s="25" t="s">
        <v>38</v>
      </c>
      <c r="AS285" s="25" t="s">
        <v>100</v>
      </c>
      <c r="AT285" s="29" t="s">
        <v>25</v>
      </c>
      <c r="AU285" s="2"/>
      <c r="AV285" s="61">
        <f t="shared" si="386"/>
        <v>0</v>
      </c>
      <c r="AW285" s="61">
        <f t="shared" si="387"/>
        <v>0</v>
      </c>
      <c r="AX285" s="61">
        <f t="shared" si="388"/>
        <v>0</v>
      </c>
      <c r="AY285" s="62">
        <f t="shared" si="389"/>
        <v>0</v>
      </c>
      <c r="AZ285" s="61">
        <f t="shared" si="390"/>
        <v>0</v>
      </c>
    </row>
    <row r="286" spans="1:52" ht="36">
      <c r="A286" s="1">
        <v>69</v>
      </c>
      <c r="B286" s="21" t="s">
        <v>211</v>
      </c>
      <c r="C286" s="22" t="s">
        <v>212</v>
      </c>
      <c r="D286" s="44" t="s">
        <v>180</v>
      </c>
      <c r="E286" s="31">
        <v>145</v>
      </c>
      <c r="F286" s="25" t="s">
        <v>17</v>
      </c>
      <c r="G286" s="25"/>
      <c r="H286" s="25"/>
      <c r="I286" s="25"/>
      <c r="J286" s="26" t="s">
        <v>428</v>
      </c>
      <c r="K286" s="27" t="s">
        <v>97</v>
      </c>
      <c r="L286" s="27" t="s">
        <v>35</v>
      </c>
      <c r="M286" s="28" t="s">
        <v>98</v>
      </c>
      <c r="N286" s="28"/>
      <c r="O286" s="59">
        <f t="shared" ref="O286:U286" si="410">ROUND(N286*O$3,0)</f>
        <v>0</v>
      </c>
      <c r="P286" s="59">
        <f t="shared" si="410"/>
        <v>0</v>
      </c>
      <c r="Q286" s="59">
        <f t="shared" si="410"/>
        <v>0</v>
      </c>
      <c r="R286" s="59">
        <f t="shared" si="410"/>
        <v>0</v>
      </c>
      <c r="S286" s="59">
        <f t="shared" si="410"/>
        <v>0</v>
      </c>
      <c r="T286" s="59">
        <f t="shared" si="410"/>
        <v>0</v>
      </c>
      <c r="U286" s="59">
        <f t="shared" si="410"/>
        <v>0</v>
      </c>
      <c r="V286" s="60">
        <f t="shared" si="365"/>
        <v>0</v>
      </c>
      <c r="W286" s="60">
        <f t="shared" si="366"/>
        <v>0</v>
      </c>
      <c r="X286" s="60">
        <f t="shared" si="367"/>
        <v>0</v>
      </c>
      <c r="Y286" s="60">
        <f t="shared" si="368"/>
        <v>0</v>
      </c>
      <c r="Z286" s="60">
        <f t="shared" si="369"/>
        <v>0</v>
      </c>
      <c r="AA286" s="60">
        <f t="shared" si="370"/>
        <v>0</v>
      </c>
      <c r="AB286" s="60">
        <f t="shared" si="371"/>
        <v>0</v>
      </c>
      <c r="AC286" s="59">
        <f t="shared" si="372"/>
        <v>0</v>
      </c>
      <c r="AD286" s="59">
        <f t="shared" si="373"/>
        <v>0</v>
      </c>
      <c r="AE286" s="59">
        <f t="shared" si="374"/>
        <v>0</v>
      </c>
      <c r="AF286" s="59">
        <f t="shared" si="375"/>
        <v>0</v>
      </c>
      <c r="AG286" s="59">
        <f t="shared" si="376"/>
        <v>0</v>
      </c>
      <c r="AH286" s="59">
        <f t="shared" si="377"/>
        <v>0</v>
      </c>
      <c r="AI286" s="59">
        <f t="shared" si="378"/>
        <v>0</v>
      </c>
      <c r="AJ286" s="60">
        <f t="shared" si="379"/>
        <v>0</v>
      </c>
      <c r="AK286" s="60">
        <f t="shared" si="380"/>
        <v>0</v>
      </c>
      <c r="AL286" s="60">
        <f t="shared" si="381"/>
        <v>0</v>
      </c>
      <c r="AM286" s="60">
        <f t="shared" si="382"/>
        <v>0</v>
      </c>
      <c r="AN286" s="60">
        <f t="shared" si="383"/>
        <v>0</v>
      </c>
      <c r="AO286" s="60">
        <f t="shared" si="384"/>
        <v>0</v>
      </c>
      <c r="AP286" s="60">
        <f t="shared" si="385"/>
        <v>0</v>
      </c>
      <c r="AQ286" s="27" t="s">
        <v>155</v>
      </c>
      <c r="AR286" s="25" t="s">
        <v>38</v>
      </c>
      <c r="AS286" s="25" t="s">
        <v>39</v>
      </c>
      <c r="AT286" s="29" t="s">
        <v>25</v>
      </c>
      <c r="AU286" s="2"/>
      <c r="AV286" s="61">
        <f t="shared" si="386"/>
        <v>0</v>
      </c>
      <c r="AW286" s="61">
        <f t="shared" si="387"/>
        <v>0</v>
      </c>
      <c r="AX286" s="61">
        <f t="shared" si="388"/>
        <v>0</v>
      </c>
      <c r="AY286" s="62">
        <f t="shared" si="389"/>
        <v>0</v>
      </c>
      <c r="AZ286" s="61">
        <f t="shared" si="390"/>
        <v>0</v>
      </c>
    </row>
    <row r="287" spans="1:52" ht="36">
      <c r="A287" s="1">
        <v>73</v>
      </c>
      <c r="B287" s="21" t="s">
        <v>511</v>
      </c>
      <c r="C287" s="22" t="s">
        <v>512</v>
      </c>
      <c r="D287" s="30" t="s">
        <v>82</v>
      </c>
      <c r="E287" s="31">
        <v>145</v>
      </c>
      <c r="F287" s="25" t="s">
        <v>17</v>
      </c>
      <c r="G287" s="25"/>
      <c r="H287" s="25"/>
      <c r="I287" s="25"/>
      <c r="J287" s="26" t="s">
        <v>428</v>
      </c>
      <c r="K287" s="27" t="s">
        <v>97</v>
      </c>
      <c r="L287" s="27" t="s">
        <v>35</v>
      </c>
      <c r="M287" s="28" t="s">
        <v>98</v>
      </c>
      <c r="N287" s="28"/>
      <c r="O287" s="59">
        <f t="shared" ref="O287:U287" si="411">ROUND(N287*O$3,0)</f>
        <v>0</v>
      </c>
      <c r="P287" s="59">
        <f t="shared" si="411"/>
        <v>0</v>
      </c>
      <c r="Q287" s="59">
        <f t="shared" si="411"/>
        <v>0</v>
      </c>
      <c r="R287" s="59">
        <f t="shared" si="411"/>
        <v>0</v>
      </c>
      <c r="S287" s="59">
        <f t="shared" si="411"/>
        <v>0</v>
      </c>
      <c r="T287" s="59">
        <f t="shared" si="411"/>
        <v>0</v>
      </c>
      <c r="U287" s="59">
        <f t="shared" si="411"/>
        <v>0</v>
      </c>
      <c r="V287" s="60">
        <f t="shared" si="365"/>
        <v>0</v>
      </c>
      <c r="W287" s="60">
        <f t="shared" si="366"/>
        <v>0</v>
      </c>
      <c r="X287" s="60">
        <f t="shared" si="367"/>
        <v>0</v>
      </c>
      <c r="Y287" s="60">
        <f t="shared" si="368"/>
        <v>0</v>
      </c>
      <c r="Z287" s="60">
        <f t="shared" si="369"/>
        <v>0</v>
      </c>
      <c r="AA287" s="60">
        <f t="shared" si="370"/>
        <v>0</v>
      </c>
      <c r="AB287" s="60">
        <f t="shared" si="371"/>
        <v>0</v>
      </c>
      <c r="AC287" s="59">
        <f t="shared" si="372"/>
        <v>0</v>
      </c>
      <c r="AD287" s="59">
        <f t="shared" si="373"/>
        <v>0</v>
      </c>
      <c r="AE287" s="59">
        <f t="shared" si="374"/>
        <v>0</v>
      </c>
      <c r="AF287" s="59">
        <f t="shared" si="375"/>
        <v>0</v>
      </c>
      <c r="AG287" s="59">
        <f t="shared" si="376"/>
        <v>0</v>
      </c>
      <c r="AH287" s="59">
        <f t="shared" si="377"/>
        <v>0</v>
      </c>
      <c r="AI287" s="59">
        <f t="shared" si="378"/>
        <v>0</v>
      </c>
      <c r="AJ287" s="60">
        <f t="shared" si="379"/>
        <v>0</v>
      </c>
      <c r="AK287" s="60">
        <f t="shared" si="380"/>
        <v>0</v>
      </c>
      <c r="AL287" s="60">
        <f t="shared" si="381"/>
        <v>0</v>
      </c>
      <c r="AM287" s="60">
        <f t="shared" si="382"/>
        <v>0</v>
      </c>
      <c r="AN287" s="60">
        <f t="shared" si="383"/>
        <v>0</v>
      </c>
      <c r="AO287" s="60">
        <f t="shared" si="384"/>
        <v>0</v>
      </c>
      <c r="AP287" s="60">
        <f t="shared" si="385"/>
        <v>0</v>
      </c>
      <c r="AQ287" s="27" t="s">
        <v>155</v>
      </c>
      <c r="AR287" s="25" t="s">
        <v>38</v>
      </c>
      <c r="AS287" s="25" t="s">
        <v>64</v>
      </c>
      <c r="AT287" s="29" t="s">
        <v>25</v>
      </c>
      <c r="AU287" s="2"/>
      <c r="AV287" s="61">
        <f t="shared" si="386"/>
        <v>0</v>
      </c>
      <c r="AW287" s="61">
        <f t="shared" si="387"/>
        <v>0</v>
      </c>
      <c r="AX287" s="61">
        <f t="shared" si="388"/>
        <v>0</v>
      </c>
      <c r="AY287" s="62">
        <f t="shared" si="389"/>
        <v>0</v>
      </c>
      <c r="AZ287" s="61">
        <f t="shared" si="390"/>
        <v>0</v>
      </c>
    </row>
    <row r="288" spans="1:52" ht="36">
      <c r="A288" s="1">
        <v>80</v>
      </c>
      <c r="B288" s="21" t="s">
        <v>524</v>
      </c>
      <c r="C288" s="22" t="s">
        <v>525</v>
      </c>
      <c r="D288" s="30" t="s">
        <v>82</v>
      </c>
      <c r="E288" s="31">
        <v>145</v>
      </c>
      <c r="F288" s="25" t="s">
        <v>17</v>
      </c>
      <c r="G288" s="25"/>
      <c r="H288" s="25"/>
      <c r="I288" s="25"/>
      <c r="J288" s="26" t="s">
        <v>428</v>
      </c>
      <c r="K288" s="27" t="s">
        <v>97</v>
      </c>
      <c r="L288" s="27" t="s">
        <v>35</v>
      </c>
      <c r="M288" s="28" t="s">
        <v>98</v>
      </c>
      <c r="N288" s="28"/>
      <c r="O288" s="59">
        <f t="shared" ref="O288:U288" si="412">ROUND(N288*O$3,0)</f>
        <v>0</v>
      </c>
      <c r="P288" s="59">
        <f t="shared" si="412"/>
        <v>0</v>
      </c>
      <c r="Q288" s="59">
        <f t="shared" si="412"/>
        <v>0</v>
      </c>
      <c r="R288" s="59">
        <f t="shared" si="412"/>
        <v>0</v>
      </c>
      <c r="S288" s="59">
        <f t="shared" si="412"/>
        <v>0</v>
      </c>
      <c r="T288" s="59">
        <f t="shared" si="412"/>
        <v>0</v>
      </c>
      <c r="U288" s="59">
        <f t="shared" si="412"/>
        <v>0</v>
      </c>
      <c r="V288" s="60">
        <f t="shared" si="365"/>
        <v>0</v>
      </c>
      <c r="W288" s="60">
        <f t="shared" si="366"/>
        <v>0</v>
      </c>
      <c r="X288" s="60">
        <f t="shared" si="367"/>
        <v>0</v>
      </c>
      <c r="Y288" s="60">
        <f t="shared" si="368"/>
        <v>0</v>
      </c>
      <c r="Z288" s="60">
        <f t="shared" si="369"/>
        <v>0</v>
      </c>
      <c r="AA288" s="60">
        <f t="shared" si="370"/>
        <v>0</v>
      </c>
      <c r="AB288" s="60">
        <f t="shared" si="371"/>
        <v>0</v>
      </c>
      <c r="AC288" s="59">
        <f t="shared" si="372"/>
        <v>0</v>
      </c>
      <c r="AD288" s="59">
        <f t="shared" si="373"/>
        <v>0</v>
      </c>
      <c r="AE288" s="59">
        <f t="shared" si="374"/>
        <v>0</v>
      </c>
      <c r="AF288" s="59">
        <f t="shared" si="375"/>
        <v>0</v>
      </c>
      <c r="AG288" s="59">
        <f t="shared" si="376"/>
        <v>0</v>
      </c>
      <c r="AH288" s="59">
        <f t="shared" si="377"/>
        <v>0</v>
      </c>
      <c r="AI288" s="59">
        <f t="shared" si="378"/>
        <v>0</v>
      </c>
      <c r="AJ288" s="60">
        <f t="shared" si="379"/>
        <v>0</v>
      </c>
      <c r="AK288" s="60">
        <f t="shared" si="380"/>
        <v>0</v>
      </c>
      <c r="AL288" s="60">
        <f t="shared" si="381"/>
        <v>0</v>
      </c>
      <c r="AM288" s="60">
        <f t="shared" si="382"/>
        <v>0</v>
      </c>
      <c r="AN288" s="60">
        <f t="shared" si="383"/>
        <v>0</v>
      </c>
      <c r="AO288" s="60">
        <f t="shared" si="384"/>
        <v>0</v>
      </c>
      <c r="AP288" s="60">
        <f t="shared" si="385"/>
        <v>0</v>
      </c>
      <c r="AQ288" s="25" t="s">
        <v>155</v>
      </c>
      <c r="AR288" s="25" t="s">
        <v>38</v>
      </c>
      <c r="AS288" s="25" t="s">
        <v>64</v>
      </c>
      <c r="AT288" s="29" t="s">
        <v>25</v>
      </c>
      <c r="AU288" s="2"/>
      <c r="AV288" s="61">
        <f t="shared" si="386"/>
        <v>0</v>
      </c>
      <c r="AW288" s="61">
        <f t="shared" si="387"/>
        <v>0</v>
      </c>
      <c r="AX288" s="61">
        <f t="shared" si="388"/>
        <v>0</v>
      </c>
      <c r="AY288" s="62">
        <f t="shared" si="389"/>
        <v>0</v>
      </c>
      <c r="AZ288" s="61">
        <f t="shared" si="390"/>
        <v>0</v>
      </c>
    </row>
    <row r="289" spans="1:52" ht="24">
      <c r="A289" s="1">
        <v>82</v>
      </c>
      <c r="B289" s="21" t="s">
        <v>528</v>
      </c>
      <c r="C289" s="22" t="s">
        <v>529</v>
      </c>
      <c r="D289" s="30" t="s">
        <v>82</v>
      </c>
      <c r="E289" s="31">
        <v>145</v>
      </c>
      <c r="F289" s="25" t="s">
        <v>17</v>
      </c>
      <c r="G289" s="25"/>
      <c r="H289" s="25"/>
      <c r="I289" s="25"/>
      <c r="J289" s="26" t="s">
        <v>428</v>
      </c>
      <c r="K289" s="27" t="s">
        <v>97</v>
      </c>
      <c r="L289" s="27" t="s">
        <v>35</v>
      </c>
      <c r="M289" s="28" t="s">
        <v>98</v>
      </c>
      <c r="N289" s="28"/>
      <c r="O289" s="59">
        <f t="shared" ref="O289:U289" si="413">ROUND(N289*O$3,0)</f>
        <v>0</v>
      </c>
      <c r="P289" s="59">
        <f t="shared" si="413"/>
        <v>0</v>
      </c>
      <c r="Q289" s="59">
        <f t="shared" si="413"/>
        <v>0</v>
      </c>
      <c r="R289" s="59">
        <f t="shared" si="413"/>
        <v>0</v>
      </c>
      <c r="S289" s="59">
        <f t="shared" si="413"/>
        <v>0</v>
      </c>
      <c r="T289" s="59">
        <f t="shared" si="413"/>
        <v>0</v>
      </c>
      <c r="U289" s="59">
        <f t="shared" si="413"/>
        <v>0</v>
      </c>
      <c r="V289" s="60">
        <f t="shared" si="365"/>
        <v>0</v>
      </c>
      <c r="W289" s="60">
        <f t="shared" si="366"/>
        <v>0</v>
      </c>
      <c r="X289" s="60">
        <f t="shared" si="367"/>
        <v>0</v>
      </c>
      <c r="Y289" s="60">
        <f t="shared" si="368"/>
        <v>0</v>
      </c>
      <c r="Z289" s="60">
        <f t="shared" si="369"/>
        <v>0</v>
      </c>
      <c r="AA289" s="60">
        <f t="shared" si="370"/>
        <v>0</v>
      </c>
      <c r="AB289" s="60">
        <f t="shared" si="371"/>
        <v>0</v>
      </c>
      <c r="AC289" s="59">
        <f t="shared" si="372"/>
        <v>0</v>
      </c>
      <c r="AD289" s="59">
        <f t="shared" si="373"/>
        <v>0</v>
      </c>
      <c r="AE289" s="59">
        <f t="shared" si="374"/>
        <v>0</v>
      </c>
      <c r="AF289" s="59">
        <f t="shared" si="375"/>
        <v>0</v>
      </c>
      <c r="AG289" s="59">
        <f t="shared" si="376"/>
        <v>0</v>
      </c>
      <c r="AH289" s="59">
        <f t="shared" si="377"/>
        <v>0</v>
      </c>
      <c r="AI289" s="59">
        <f t="shared" si="378"/>
        <v>0</v>
      </c>
      <c r="AJ289" s="60">
        <f t="shared" si="379"/>
        <v>0</v>
      </c>
      <c r="AK289" s="60">
        <f t="shared" si="380"/>
        <v>0</v>
      </c>
      <c r="AL289" s="60">
        <f t="shared" si="381"/>
        <v>0</v>
      </c>
      <c r="AM289" s="60">
        <f t="shared" si="382"/>
        <v>0</v>
      </c>
      <c r="AN289" s="60">
        <f t="shared" si="383"/>
        <v>0</v>
      </c>
      <c r="AO289" s="60">
        <f t="shared" si="384"/>
        <v>0</v>
      </c>
      <c r="AP289" s="60">
        <f t="shared" si="385"/>
        <v>0</v>
      </c>
      <c r="AQ289" s="25" t="s">
        <v>155</v>
      </c>
      <c r="AR289" s="25" t="s">
        <v>38</v>
      </c>
      <c r="AS289" s="25" t="s">
        <v>131</v>
      </c>
      <c r="AT289" s="29" t="s">
        <v>25</v>
      </c>
      <c r="AU289" s="2"/>
      <c r="AV289" s="61">
        <f t="shared" si="386"/>
        <v>0</v>
      </c>
      <c r="AW289" s="61">
        <f t="shared" si="387"/>
        <v>0</v>
      </c>
      <c r="AX289" s="61">
        <f t="shared" si="388"/>
        <v>0</v>
      </c>
      <c r="AY289" s="62">
        <f t="shared" si="389"/>
        <v>0</v>
      </c>
      <c r="AZ289" s="61">
        <f t="shared" si="390"/>
        <v>0</v>
      </c>
    </row>
    <row r="290" spans="1:52" ht="24">
      <c r="A290" s="1">
        <v>92</v>
      </c>
      <c r="B290" s="21" t="s">
        <v>534</v>
      </c>
      <c r="C290" s="22" t="s">
        <v>535</v>
      </c>
      <c r="D290" s="30" t="s">
        <v>82</v>
      </c>
      <c r="E290" s="31">
        <v>145</v>
      </c>
      <c r="F290" s="25" t="s">
        <v>17</v>
      </c>
      <c r="G290" s="25"/>
      <c r="H290" s="25"/>
      <c r="I290" s="25"/>
      <c r="J290" s="26" t="s">
        <v>428</v>
      </c>
      <c r="K290" s="27" t="s">
        <v>97</v>
      </c>
      <c r="L290" s="27" t="s">
        <v>35</v>
      </c>
      <c r="M290" s="28" t="s">
        <v>98</v>
      </c>
      <c r="N290" s="28"/>
      <c r="O290" s="59">
        <f t="shared" ref="O290:U290" si="414">ROUND(N290*O$3,0)</f>
        <v>0</v>
      </c>
      <c r="P290" s="59">
        <f t="shared" si="414"/>
        <v>0</v>
      </c>
      <c r="Q290" s="59">
        <f t="shared" si="414"/>
        <v>0</v>
      </c>
      <c r="R290" s="59">
        <f t="shared" si="414"/>
        <v>0</v>
      </c>
      <c r="S290" s="59">
        <f t="shared" si="414"/>
        <v>0</v>
      </c>
      <c r="T290" s="59">
        <f t="shared" si="414"/>
        <v>0</v>
      </c>
      <c r="U290" s="59">
        <f t="shared" si="414"/>
        <v>0</v>
      </c>
      <c r="V290" s="60">
        <f t="shared" si="365"/>
        <v>0</v>
      </c>
      <c r="W290" s="60">
        <f t="shared" si="366"/>
        <v>0</v>
      </c>
      <c r="X290" s="60">
        <f t="shared" si="367"/>
        <v>0</v>
      </c>
      <c r="Y290" s="60">
        <f t="shared" si="368"/>
        <v>0</v>
      </c>
      <c r="Z290" s="60">
        <f t="shared" si="369"/>
        <v>0</v>
      </c>
      <c r="AA290" s="60">
        <f t="shared" si="370"/>
        <v>0</v>
      </c>
      <c r="AB290" s="60">
        <f t="shared" si="371"/>
        <v>0</v>
      </c>
      <c r="AC290" s="59">
        <f t="shared" si="372"/>
        <v>0</v>
      </c>
      <c r="AD290" s="59">
        <f t="shared" si="373"/>
        <v>0</v>
      </c>
      <c r="AE290" s="59">
        <f t="shared" si="374"/>
        <v>0</v>
      </c>
      <c r="AF290" s="59">
        <f t="shared" si="375"/>
        <v>0</v>
      </c>
      <c r="AG290" s="59">
        <f t="shared" si="376"/>
        <v>0</v>
      </c>
      <c r="AH290" s="59">
        <f t="shared" si="377"/>
        <v>0</v>
      </c>
      <c r="AI290" s="59">
        <f t="shared" si="378"/>
        <v>0</v>
      </c>
      <c r="AJ290" s="60">
        <f t="shared" si="379"/>
        <v>0</v>
      </c>
      <c r="AK290" s="60">
        <f t="shared" si="380"/>
        <v>0</v>
      </c>
      <c r="AL290" s="60">
        <f t="shared" si="381"/>
        <v>0</v>
      </c>
      <c r="AM290" s="60">
        <f t="shared" si="382"/>
        <v>0</v>
      </c>
      <c r="AN290" s="60">
        <f t="shared" si="383"/>
        <v>0</v>
      </c>
      <c r="AO290" s="60">
        <f t="shared" si="384"/>
        <v>0</v>
      </c>
      <c r="AP290" s="60">
        <f t="shared" si="385"/>
        <v>0</v>
      </c>
      <c r="AQ290" s="25" t="s">
        <v>155</v>
      </c>
      <c r="AR290" s="25" t="s">
        <v>38</v>
      </c>
      <c r="AS290" s="25" t="s">
        <v>131</v>
      </c>
      <c r="AT290" s="29" t="s">
        <v>25</v>
      </c>
      <c r="AU290" s="2"/>
      <c r="AV290" s="61">
        <f t="shared" si="386"/>
        <v>0</v>
      </c>
      <c r="AW290" s="61">
        <f t="shared" si="387"/>
        <v>0</v>
      </c>
      <c r="AX290" s="61">
        <f t="shared" si="388"/>
        <v>0</v>
      </c>
      <c r="AY290" s="62">
        <f t="shared" si="389"/>
        <v>0</v>
      </c>
      <c r="AZ290" s="61">
        <f t="shared" si="390"/>
        <v>0</v>
      </c>
    </row>
    <row r="291" spans="1:52" ht="24">
      <c r="A291" s="1">
        <v>96</v>
      </c>
      <c r="B291" s="21" t="s">
        <v>218</v>
      </c>
      <c r="C291" s="22" t="s">
        <v>219</v>
      </c>
      <c r="D291" s="37" t="s">
        <v>47</v>
      </c>
      <c r="E291" s="31">
        <v>145</v>
      </c>
      <c r="F291" s="25" t="s">
        <v>17</v>
      </c>
      <c r="G291" s="25"/>
      <c r="H291" s="25"/>
      <c r="I291" s="25"/>
      <c r="J291" s="26" t="s">
        <v>428</v>
      </c>
      <c r="K291" s="27" t="s">
        <v>97</v>
      </c>
      <c r="L291" s="27" t="s">
        <v>35</v>
      </c>
      <c r="M291" s="28" t="s">
        <v>98</v>
      </c>
      <c r="N291" s="28"/>
      <c r="O291" s="59">
        <f t="shared" ref="O291:U291" si="415">ROUND(N291*O$3,0)</f>
        <v>0</v>
      </c>
      <c r="P291" s="59">
        <f t="shared" si="415"/>
        <v>0</v>
      </c>
      <c r="Q291" s="59">
        <f t="shared" si="415"/>
        <v>0</v>
      </c>
      <c r="R291" s="59">
        <f t="shared" si="415"/>
        <v>0</v>
      </c>
      <c r="S291" s="59">
        <f t="shared" si="415"/>
        <v>0</v>
      </c>
      <c r="T291" s="59">
        <f t="shared" si="415"/>
        <v>0</v>
      </c>
      <c r="U291" s="59">
        <f t="shared" si="415"/>
        <v>0</v>
      </c>
      <c r="V291" s="60">
        <f t="shared" si="365"/>
        <v>0</v>
      </c>
      <c r="W291" s="60">
        <f t="shared" si="366"/>
        <v>0</v>
      </c>
      <c r="X291" s="60">
        <f t="shared" si="367"/>
        <v>0</v>
      </c>
      <c r="Y291" s="60">
        <f t="shared" si="368"/>
        <v>0</v>
      </c>
      <c r="Z291" s="60">
        <f t="shared" si="369"/>
        <v>0</v>
      </c>
      <c r="AA291" s="60">
        <f t="shared" si="370"/>
        <v>0</v>
      </c>
      <c r="AB291" s="60">
        <f t="shared" si="371"/>
        <v>0</v>
      </c>
      <c r="AC291" s="59">
        <f t="shared" si="372"/>
        <v>0</v>
      </c>
      <c r="AD291" s="59">
        <f t="shared" si="373"/>
        <v>0</v>
      </c>
      <c r="AE291" s="59">
        <f t="shared" si="374"/>
        <v>0</v>
      </c>
      <c r="AF291" s="59">
        <f t="shared" si="375"/>
        <v>0</v>
      </c>
      <c r="AG291" s="59">
        <f t="shared" si="376"/>
        <v>0</v>
      </c>
      <c r="AH291" s="59">
        <f t="shared" si="377"/>
        <v>0</v>
      </c>
      <c r="AI291" s="59">
        <f t="shared" si="378"/>
        <v>0</v>
      </c>
      <c r="AJ291" s="60">
        <f t="shared" si="379"/>
        <v>0</v>
      </c>
      <c r="AK291" s="60">
        <f t="shared" si="380"/>
        <v>0</v>
      </c>
      <c r="AL291" s="60">
        <f t="shared" si="381"/>
        <v>0</v>
      </c>
      <c r="AM291" s="60">
        <f t="shared" si="382"/>
        <v>0</v>
      </c>
      <c r="AN291" s="60">
        <f t="shared" si="383"/>
        <v>0</v>
      </c>
      <c r="AO291" s="60">
        <f t="shared" si="384"/>
        <v>0</v>
      </c>
      <c r="AP291" s="60">
        <f t="shared" si="385"/>
        <v>0</v>
      </c>
      <c r="AQ291" s="27" t="s">
        <v>155</v>
      </c>
      <c r="AR291" s="25" t="s">
        <v>38</v>
      </c>
      <c r="AS291" s="25" t="s">
        <v>39</v>
      </c>
      <c r="AT291" s="29" t="s">
        <v>25</v>
      </c>
      <c r="AU291" s="2"/>
      <c r="AV291" s="61">
        <f t="shared" si="386"/>
        <v>0</v>
      </c>
      <c r="AW291" s="61">
        <f t="shared" si="387"/>
        <v>0</v>
      </c>
      <c r="AX291" s="61">
        <f t="shared" si="388"/>
        <v>0</v>
      </c>
      <c r="AY291" s="62">
        <f t="shared" si="389"/>
        <v>0</v>
      </c>
      <c r="AZ291" s="61">
        <f t="shared" si="390"/>
        <v>0</v>
      </c>
    </row>
    <row r="292" spans="1:52" ht="48">
      <c r="A292" s="1">
        <v>106</v>
      </c>
      <c r="B292" s="21" t="s">
        <v>30</v>
      </c>
      <c r="C292" s="22" t="s">
        <v>31</v>
      </c>
      <c r="D292" s="37" t="s">
        <v>16</v>
      </c>
      <c r="E292" s="31">
        <v>145</v>
      </c>
      <c r="F292" s="25" t="s">
        <v>17</v>
      </c>
      <c r="G292" s="25"/>
      <c r="H292" s="25"/>
      <c r="I292" s="25"/>
      <c r="J292" s="26" t="s">
        <v>428</v>
      </c>
      <c r="K292" s="27" t="s">
        <v>97</v>
      </c>
      <c r="L292" s="27" t="s">
        <v>35</v>
      </c>
      <c r="M292" s="28" t="s">
        <v>540</v>
      </c>
      <c r="N292" s="28"/>
      <c r="O292" s="59">
        <f t="shared" ref="O292:U292" si="416">ROUND(N292*O$3,0)</f>
        <v>0</v>
      </c>
      <c r="P292" s="59">
        <f t="shared" si="416"/>
        <v>0</v>
      </c>
      <c r="Q292" s="59">
        <f t="shared" si="416"/>
        <v>0</v>
      </c>
      <c r="R292" s="59">
        <f t="shared" si="416"/>
        <v>0</v>
      </c>
      <c r="S292" s="59">
        <f t="shared" si="416"/>
        <v>0</v>
      </c>
      <c r="T292" s="59">
        <f t="shared" si="416"/>
        <v>0</v>
      </c>
      <c r="U292" s="59">
        <f t="shared" si="416"/>
        <v>0</v>
      </c>
      <c r="V292" s="60">
        <f t="shared" si="365"/>
        <v>0</v>
      </c>
      <c r="W292" s="60">
        <f t="shared" si="366"/>
        <v>0</v>
      </c>
      <c r="X292" s="60">
        <f t="shared" si="367"/>
        <v>0</v>
      </c>
      <c r="Y292" s="60">
        <f t="shared" si="368"/>
        <v>0</v>
      </c>
      <c r="Z292" s="60">
        <f t="shared" si="369"/>
        <v>0</v>
      </c>
      <c r="AA292" s="60">
        <f t="shared" si="370"/>
        <v>0</v>
      </c>
      <c r="AB292" s="60">
        <f t="shared" si="371"/>
        <v>0</v>
      </c>
      <c r="AC292" s="59">
        <f t="shared" si="372"/>
        <v>0</v>
      </c>
      <c r="AD292" s="59">
        <f t="shared" si="373"/>
        <v>0</v>
      </c>
      <c r="AE292" s="59">
        <f t="shared" si="374"/>
        <v>0</v>
      </c>
      <c r="AF292" s="59">
        <f t="shared" si="375"/>
        <v>0</v>
      </c>
      <c r="AG292" s="59">
        <f t="shared" si="376"/>
        <v>0</v>
      </c>
      <c r="AH292" s="59">
        <f t="shared" si="377"/>
        <v>0</v>
      </c>
      <c r="AI292" s="59">
        <f t="shared" si="378"/>
        <v>0</v>
      </c>
      <c r="AJ292" s="60">
        <f t="shared" si="379"/>
        <v>0</v>
      </c>
      <c r="AK292" s="60">
        <f t="shared" si="380"/>
        <v>0</v>
      </c>
      <c r="AL292" s="60">
        <f t="shared" si="381"/>
        <v>0</v>
      </c>
      <c r="AM292" s="60">
        <f t="shared" si="382"/>
        <v>0</v>
      </c>
      <c r="AN292" s="60">
        <f t="shared" si="383"/>
        <v>0</v>
      </c>
      <c r="AO292" s="60">
        <f t="shared" si="384"/>
        <v>0</v>
      </c>
      <c r="AP292" s="60">
        <f t="shared" si="385"/>
        <v>0</v>
      </c>
      <c r="AQ292" s="25" t="s">
        <v>155</v>
      </c>
      <c r="AR292" s="25" t="s">
        <v>38</v>
      </c>
      <c r="AS292" s="25" t="s">
        <v>39</v>
      </c>
      <c r="AT292" s="29" t="s">
        <v>25</v>
      </c>
      <c r="AU292" s="2"/>
      <c r="AV292" s="61">
        <f t="shared" si="386"/>
        <v>0</v>
      </c>
      <c r="AW292" s="61">
        <f t="shared" si="387"/>
        <v>0</v>
      </c>
      <c r="AX292" s="61">
        <f t="shared" si="388"/>
        <v>0</v>
      </c>
      <c r="AY292" s="62">
        <f t="shared" si="389"/>
        <v>0</v>
      </c>
      <c r="AZ292" s="61">
        <f t="shared" si="390"/>
        <v>0</v>
      </c>
    </row>
    <row r="293" spans="1:52" ht="36">
      <c r="A293" s="1">
        <v>129</v>
      </c>
      <c r="B293" s="21" t="s">
        <v>213</v>
      </c>
      <c r="C293" s="22" t="s">
        <v>214</v>
      </c>
      <c r="D293" s="23" t="s">
        <v>16</v>
      </c>
      <c r="E293" s="31">
        <v>145</v>
      </c>
      <c r="F293" s="25" t="s">
        <v>17</v>
      </c>
      <c r="G293" s="25"/>
      <c r="H293" s="25"/>
      <c r="I293" s="25"/>
      <c r="J293" s="26" t="s">
        <v>428</v>
      </c>
      <c r="K293" s="27" t="s">
        <v>97</v>
      </c>
      <c r="L293" s="27" t="s">
        <v>35</v>
      </c>
      <c r="M293" s="28"/>
      <c r="N293" s="28"/>
      <c r="O293" s="59">
        <f t="shared" ref="O293:U293" si="417">ROUND(N293*O$3,0)</f>
        <v>0</v>
      </c>
      <c r="P293" s="59">
        <f t="shared" si="417"/>
        <v>0</v>
      </c>
      <c r="Q293" s="59">
        <f t="shared" si="417"/>
        <v>0</v>
      </c>
      <c r="R293" s="59">
        <f t="shared" si="417"/>
        <v>0</v>
      </c>
      <c r="S293" s="59">
        <f t="shared" si="417"/>
        <v>0</v>
      </c>
      <c r="T293" s="59">
        <f t="shared" si="417"/>
        <v>0</v>
      </c>
      <c r="U293" s="59">
        <f t="shared" si="417"/>
        <v>0</v>
      </c>
      <c r="V293" s="60">
        <f t="shared" si="365"/>
        <v>0</v>
      </c>
      <c r="W293" s="60">
        <f t="shared" si="366"/>
        <v>0</v>
      </c>
      <c r="X293" s="60">
        <f t="shared" si="367"/>
        <v>0</v>
      </c>
      <c r="Y293" s="60">
        <f t="shared" si="368"/>
        <v>0</v>
      </c>
      <c r="Z293" s="60">
        <f t="shared" si="369"/>
        <v>0</v>
      </c>
      <c r="AA293" s="60">
        <f t="shared" si="370"/>
        <v>0</v>
      </c>
      <c r="AB293" s="60">
        <f t="shared" si="371"/>
        <v>0</v>
      </c>
      <c r="AC293" s="59">
        <f t="shared" si="372"/>
        <v>0</v>
      </c>
      <c r="AD293" s="59">
        <f t="shared" si="373"/>
        <v>0</v>
      </c>
      <c r="AE293" s="59">
        <f t="shared" si="374"/>
        <v>0</v>
      </c>
      <c r="AF293" s="59">
        <f t="shared" si="375"/>
        <v>0</v>
      </c>
      <c r="AG293" s="59">
        <f t="shared" si="376"/>
        <v>0</v>
      </c>
      <c r="AH293" s="59">
        <f t="shared" si="377"/>
        <v>0</v>
      </c>
      <c r="AI293" s="59">
        <f t="shared" si="378"/>
        <v>0</v>
      </c>
      <c r="AJ293" s="60">
        <f t="shared" si="379"/>
        <v>0</v>
      </c>
      <c r="AK293" s="60">
        <f t="shared" si="380"/>
        <v>0</v>
      </c>
      <c r="AL293" s="60">
        <f t="shared" si="381"/>
        <v>0</v>
      </c>
      <c r="AM293" s="60">
        <f t="shared" si="382"/>
        <v>0</v>
      </c>
      <c r="AN293" s="60">
        <f t="shared" si="383"/>
        <v>0</v>
      </c>
      <c r="AO293" s="60">
        <f t="shared" si="384"/>
        <v>0</v>
      </c>
      <c r="AP293" s="60">
        <f t="shared" si="385"/>
        <v>0</v>
      </c>
      <c r="AQ293" s="27" t="s">
        <v>99</v>
      </c>
      <c r="AR293" s="25" t="s">
        <v>38</v>
      </c>
      <c r="AS293" s="25" t="s">
        <v>215</v>
      </c>
      <c r="AT293" s="29" t="s">
        <v>25</v>
      </c>
      <c r="AU293" s="2"/>
      <c r="AV293" s="61">
        <f t="shared" si="386"/>
        <v>0</v>
      </c>
      <c r="AW293" s="61">
        <f t="shared" si="387"/>
        <v>0</v>
      </c>
      <c r="AX293" s="61">
        <f t="shared" si="388"/>
        <v>0</v>
      </c>
      <c r="AY293" s="62">
        <f t="shared" si="389"/>
        <v>0</v>
      </c>
      <c r="AZ293" s="61">
        <f t="shared" si="390"/>
        <v>0</v>
      </c>
    </row>
    <row r="294" spans="1:52" ht="36">
      <c r="A294" s="1">
        <v>142</v>
      </c>
      <c r="B294" s="21" t="s">
        <v>225</v>
      </c>
      <c r="C294" s="22" t="s">
        <v>226</v>
      </c>
      <c r="D294" s="30" t="s">
        <v>82</v>
      </c>
      <c r="E294" s="31">
        <v>49</v>
      </c>
      <c r="F294" s="25" t="s">
        <v>17</v>
      </c>
      <c r="G294" s="25"/>
      <c r="H294" s="25"/>
      <c r="I294" s="25"/>
      <c r="J294" s="26" t="s">
        <v>428</v>
      </c>
      <c r="K294" s="27" t="s">
        <v>97</v>
      </c>
      <c r="L294" s="27" t="s">
        <v>35</v>
      </c>
      <c r="M294" s="28" t="s">
        <v>548</v>
      </c>
      <c r="N294" s="28"/>
      <c r="O294" s="59">
        <f t="shared" ref="O294:U294" si="418">ROUND(N294*O$3,0)</f>
        <v>0</v>
      </c>
      <c r="P294" s="59">
        <f t="shared" si="418"/>
        <v>0</v>
      </c>
      <c r="Q294" s="59">
        <f t="shared" si="418"/>
        <v>0</v>
      </c>
      <c r="R294" s="59">
        <f t="shared" si="418"/>
        <v>0</v>
      </c>
      <c r="S294" s="59">
        <f t="shared" si="418"/>
        <v>0</v>
      </c>
      <c r="T294" s="59">
        <f t="shared" si="418"/>
        <v>0</v>
      </c>
      <c r="U294" s="59">
        <f t="shared" si="418"/>
        <v>0</v>
      </c>
      <c r="V294" s="60">
        <f t="shared" si="365"/>
        <v>0</v>
      </c>
      <c r="W294" s="60">
        <f t="shared" si="366"/>
        <v>0</v>
      </c>
      <c r="X294" s="60">
        <f t="shared" si="367"/>
        <v>0</v>
      </c>
      <c r="Y294" s="60">
        <f t="shared" si="368"/>
        <v>0</v>
      </c>
      <c r="Z294" s="60">
        <f t="shared" si="369"/>
        <v>0</v>
      </c>
      <c r="AA294" s="60">
        <f t="shared" si="370"/>
        <v>0</v>
      </c>
      <c r="AB294" s="60">
        <f t="shared" si="371"/>
        <v>0</v>
      </c>
      <c r="AC294" s="59">
        <f t="shared" si="372"/>
        <v>0</v>
      </c>
      <c r="AD294" s="59">
        <f t="shared" si="373"/>
        <v>0</v>
      </c>
      <c r="AE294" s="59">
        <f t="shared" si="374"/>
        <v>0</v>
      </c>
      <c r="AF294" s="59">
        <f t="shared" si="375"/>
        <v>0</v>
      </c>
      <c r="AG294" s="59">
        <f t="shared" si="376"/>
        <v>0</v>
      </c>
      <c r="AH294" s="59">
        <f t="shared" si="377"/>
        <v>0</v>
      </c>
      <c r="AI294" s="59">
        <f t="shared" si="378"/>
        <v>0</v>
      </c>
      <c r="AJ294" s="60">
        <f t="shared" si="379"/>
        <v>0</v>
      </c>
      <c r="AK294" s="60">
        <f t="shared" si="380"/>
        <v>0</v>
      </c>
      <c r="AL294" s="60">
        <f t="shared" si="381"/>
        <v>0</v>
      </c>
      <c r="AM294" s="60">
        <f t="shared" si="382"/>
        <v>0</v>
      </c>
      <c r="AN294" s="60">
        <f t="shared" si="383"/>
        <v>0</v>
      </c>
      <c r="AO294" s="60">
        <f t="shared" si="384"/>
        <v>0</v>
      </c>
      <c r="AP294" s="60">
        <f t="shared" si="385"/>
        <v>0</v>
      </c>
      <c r="AQ294" s="27" t="s">
        <v>155</v>
      </c>
      <c r="AR294" s="25" t="s">
        <v>38</v>
      </c>
      <c r="AS294" s="25" t="s">
        <v>228</v>
      </c>
      <c r="AT294" s="29" t="s">
        <v>25</v>
      </c>
      <c r="AU294" s="2"/>
      <c r="AV294" s="61">
        <f t="shared" si="386"/>
        <v>0</v>
      </c>
      <c r="AW294" s="61">
        <f t="shared" si="387"/>
        <v>0</v>
      </c>
      <c r="AX294" s="61">
        <f t="shared" si="388"/>
        <v>0</v>
      </c>
      <c r="AY294" s="62">
        <f t="shared" si="389"/>
        <v>0</v>
      </c>
      <c r="AZ294" s="61">
        <f t="shared" si="390"/>
        <v>0</v>
      </c>
    </row>
    <row r="295" spans="1:52" ht="48">
      <c r="A295" s="1">
        <v>156</v>
      </c>
      <c r="B295" s="21" t="s">
        <v>232</v>
      </c>
      <c r="C295" s="22" t="s">
        <v>233</v>
      </c>
      <c r="D295" s="23" t="s">
        <v>16</v>
      </c>
      <c r="E295" s="31">
        <v>145</v>
      </c>
      <c r="F295" s="25" t="s">
        <v>17</v>
      </c>
      <c r="G295" s="25"/>
      <c r="H295" s="25"/>
      <c r="I295" s="25"/>
      <c r="J295" s="26" t="s">
        <v>428</v>
      </c>
      <c r="K295" s="41" t="s">
        <v>97</v>
      </c>
      <c r="L295" s="41" t="s">
        <v>35</v>
      </c>
      <c r="M295" s="28" t="s">
        <v>551</v>
      </c>
      <c r="N295" s="28"/>
      <c r="O295" s="59">
        <f t="shared" ref="O295:U295" si="419">ROUND(N295*O$3,0)</f>
        <v>0</v>
      </c>
      <c r="P295" s="59">
        <f t="shared" si="419"/>
        <v>0</v>
      </c>
      <c r="Q295" s="59">
        <f t="shared" si="419"/>
        <v>0</v>
      </c>
      <c r="R295" s="59">
        <f t="shared" si="419"/>
        <v>0</v>
      </c>
      <c r="S295" s="59">
        <f t="shared" si="419"/>
        <v>0</v>
      </c>
      <c r="T295" s="59">
        <f t="shared" si="419"/>
        <v>0</v>
      </c>
      <c r="U295" s="59">
        <f t="shared" si="419"/>
        <v>0</v>
      </c>
      <c r="V295" s="60">
        <f t="shared" si="365"/>
        <v>0</v>
      </c>
      <c r="W295" s="60">
        <f t="shared" si="366"/>
        <v>0</v>
      </c>
      <c r="X295" s="60">
        <f t="shared" si="367"/>
        <v>0</v>
      </c>
      <c r="Y295" s="60">
        <f t="shared" si="368"/>
        <v>0</v>
      </c>
      <c r="Z295" s="60">
        <f t="shared" si="369"/>
        <v>0</v>
      </c>
      <c r="AA295" s="60">
        <f t="shared" si="370"/>
        <v>0</v>
      </c>
      <c r="AB295" s="60">
        <f t="shared" si="371"/>
        <v>0</v>
      </c>
      <c r="AC295" s="59">
        <f t="shared" si="372"/>
        <v>0</v>
      </c>
      <c r="AD295" s="59">
        <f t="shared" si="373"/>
        <v>0</v>
      </c>
      <c r="AE295" s="59">
        <f t="shared" si="374"/>
        <v>0</v>
      </c>
      <c r="AF295" s="59">
        <f t="shared" si="375"/>
        <v>0</v>
      </c>
      <c r="AG295" s="59">
        <f t="shared" si="376"/>
        <v>0</v>
      </c>
      <c r="AH295" s="59">
        <f t="shared" si="377"/>
        <v>0</v>
      </c>
      <c r="AI295" s="59">
        <f t="shared" si="378"/>
        <v>0</v>
      </c>
      <c r="AJ295" s="60">
        <f t="shared" si="379"/>
        <v>0</v>
      </c>
      <c r="AK295" s="60">
        <f t="shared" si="380"/>
        <v>0</v>
      </c>
      <c r="AL295" s="60">
        <f t="shared" si="381"/>
        <v>0</v>
      </c>
      <c r="AM295" s="60">
        <f t="shared" si="382"/>
        <v>0</v>
      </c>
      <c r="AN295" s="60">
        <f t="shared" si="383"/>
        <v>0</v>
      </c>
      <c r="AO295" s="60">
        <f t="shared" si="384"/>
        <v>0</v>
      </c>
      <c r="AP295" s="60">
        <f t="shared" si="385"/>
        <v>0</v>
      </c>
      <c r="AQ295" s="25" t="s">
        <v>155</v>
      </c>
      <c r="AR295" s="25" t="s">
        <v>23</v>
      </c>
      <c r="AS295" s="25" t="s">
        <v>29</v>
      </c>
      <c r="AT295" s="29" t="s">
        <v>25</v>
      </c>
      <c r="AU295" s="2"/>
      <c r="AV295" s="61">
        <f t="shared" si="386"/>
        <v>0</v>
      </c>
      <c r="AW295" s="61">
        <f t="shared" si="387"/>
        <v>0</v>
      </c>
      <c r="AX295" s="61">
        <f t="shared" si="388"/>
        <v>0</v>
      </c>
      <c r="AY295" s="62">
        <f t="shared" si="389"/>
        <v>0</v>
      </c>
      <c r="AZ295" s="61">
        <f t="shared" si="390"/>
        <v>0</v>
      </c>
    </row>
    <row r="296" spans="1:52" ht="60">
      <c r="A296" s="1">
        <v>163</v>
      </c>
      <c r="B296" s="21" t="s">
        <v>430</v>
      </c>
      <c r="C296" s="22" t="s">
        <v>431</v>
      </c>
      <c r="D296" s="23" t="s">
        <v>16</v>
      </c>
      <c r="E296" s="31">
        <v>145</v>
      </c>
      <c r="F296" s="25" t="s">
        <v>17</v>
      </c>
      <c r="G296" s="25"/>
      <c r="H296" s="25"/>
      <c r="I296" s="25"/>
      <c r="J296" s="26" t="s">
        <v>428</v>
      </c>
      <c r="K296" s="27" t="s">
        <v>97</v>
      </c>
      <c r="L296" s="27" t="s">
        <v>35</v>
      </c>
      <c r="M296" s="28" t="s">
        <v>552</v>
      </c>
      <c r="N296" s="28"/>
      <c r="O296" s="59">
        <f t="shared" ref="O296:U296" si="420">ROUND(N296*O$3,0)</f>
        <v>0</v>
      </c>
      <c r="P296" s="59">
        <f t="shared" si="420"/>
        <v>0</v>
      </c>
      <c r="Q296" s="59">
        <f t="shared" si="420"/>
        <v>0</v>
      </c>
      <c r="R296" s="59">
        <f t="shared" si="420"/>
        <v>0</v>
      </c>
      <c r="S296" s="59">
        <f t="shared" si="420"/>
        <v>0</v>
      </c>
      <c r="T296" s="59">
        <f t="shared" si="420"/>
        <v>0</v>
      </c>
      <c r="U296" s="59">
        <f t="shared" si="420"/>
        <v>0</v>
      </c>
      <c r="V296" s="60">
        <f t="shared" si="365"/>
        <v>0</v>
      </c>
      <c r="W296" s="60">
        <f t="shared" si="366"/>
        <v>0</v>
      </c>
      <c r="X296" s="60">
        <f t="shared" si="367"/>
        <v>0</v>
      </c>
      <c r="Y296" s="60">
        <f t="shared" si="368"/>
        <v>0</v>
      </c>
      <c r="Z296" s="60">
        <f t="shared" si="369"/>
        <v>0</v>
      </c>
      <c r="AA296" s="60">
        <f t="shared" si="370"/>
        <v>0</v>
      </c>
      <c r="AB296" s="60">
        <f t="shared" si="371"/>
        <v>0</v>
      </c>
      <c r="AC296" s="59">
        <f t="shared" si="372"/>
        <v>0</v>
      </c>
      <c r="AD296" s="59">
        <f t="shared" si="373"/>
        <v>0</v>
      </c>
      <c r="AE296" s="59">
        <f t="shared" si="374"/>
        <v>0</v>
      </c>
      <c r="AF296" s="59">
        <f t="shared" si="375"/>
        <v>0</v>
      </c>
      <c r="AG296" s="59">
        <f t="shared" si="376"/>
        <v>0</v>
      </c>
      <c r="AH296" s="59">
        <f t="shared" si="377"/>
        <v>0</v>
      </c>
      <c r="AI296" s="59">
        <f t="shared" si="378"/>
        <v>0</v>
      </c>
      <c r="AJ296" s="60">
        <f t="shared" si="379"/>
        <v>0</v>
      </c>
      <c r="AK296" s="60">
        <f t="shared" si="380"/>
        <v>0</v>
      </c>
      <c r="AL296" s="60">
        <f t="shared" si="381"/>
        <v>0</v>
      </c>
      <c r="AM296" s="60">
        <f t="shared" si="382"/>
        <v>0</v>
      </c>
      <c r="AN296" s="60">
        <f t="shared" si="383"/>
        <v>0</v>
      </c>
      <c r="AO296" s="60">
        <f t="shared" si="384"/>
        <v>0</v>
      </c>
      <c r="AP296" s="60">
        <f t="shared" si="385"/>
        <v>0</v>
      </c>
      <c r="AQ296" s="25" t="s">
        <v>99</v>
      </c>
      <c r="AR296" s="25" t="s">
        <v>23</v>
      </c>
      <c r="AS296" s="25" t="s">
        <v>29</v>
      </c>
      <c r="AT296" s="29" t="s">
        <v>25</v>
      </c>
      <c r="AU296" s="2"/>
      <c r="AV296" s="61">
        <f t="shared" si="386"/>
        <v>0</v>
      </c>
      <c r="AW296" s="61">
        <f t="shared" si="387"/>
        <v>0</v>
      </c>
      <c r="AX296" s="61">
        <f t="shared" si="388"/>
        <v>0</v>
      </c>
      <c r="AY296" s="62">
        <f t="shared" si="389"/>
        <v>0</v>
      </c>
      <c r="AZ296" s="61">
        <f t="shared" si="390"/>
        <v>0</v>
      </c>
    </row>
    <row r="297" spans="1:52" ht="48">
      <c r="A297" s="1">
        <v>192</v>
      </c>
      <c r="B297" s="21" t="s">
        <v>40</v>
      </c>
      <c r="C297" s="22" t="s">
        <v>41</v>
      </c>
      <c r="D297" s="32" t="s">
        <v>42</v>
      </c>
      <c r="E297" s="31">
        <v>145</v>
      </c>
      <c r="F297" s="28" t="s">
        <v>17</v>
      </c>
      <c r="G297" s="28"/>
      <c r="H297" s="28"/>
      <c r="I297" s="28"/>
      <c r="J297" s="26" t="s">
        <v>428</v>
      </c>
      <c r="K297" s="27" t="s">
        <v>97</v>
      </c>
      <c r="L297" s="27" t="s">
        <v>35</v>
      </c>
      <c r="M297" s="28" t="s">
        <v>558</v>
      </c>
      <c r="N297" s="28"/>
      <c r="O297" s="59">
        <f t="shared" ref="O297:U297" si="421">ROUND(N297*O$3,0)</f>
        <v>0</v>
      </c>
      <c r="P297" s="59">
        <f t="shared" si="421"/>
        <v>0</v>
      </c>
      <c r="Q297" s="59">
        <f t="shared" si="421"/>
        <v>0</v>
      </c>
      <c r="R297" s="59">
        <f t="shared" si="421"/>
        <v>0</v>
      </c>
      <c r="S297" s="59">
        <f t="shared" si="421"/>
        <v>0</v>
      </c>
      <c r="T297" s="59">
        <f t="shared" si="421"/>
        <v>0</v>
      </c>
      <c r="U297" s="59">
        <f t="shared" si="421"/>
        <v>0</v>
      </c>
      <c r="V297" s="60">
        <f t="shared" si="365"/>
        <v>0</v>
      </c>
      <c r="W297" s="60">
        <f t="shared" si="366"/>
        <v>0</v>
      </c>
      <c r="X297" s="60">
        <f t="shared" si="367"/>
        <v>0</v>
      </c>
      <c r="Y297" s="60">
        <f t="shared" si="368"/>
        <v>0</v>
      </c>
      <c r="Z297" s="60">
        <f t="shared" si="369"/>
        <v>0</v>
      </c>
      <c r="AA297" s="60">
        <f t="shared" si="370"/>
        <v>0</v>
      </c>
      <c r="AB297" s="60">
        <f t="shared" si="371"/>
        <v>0</v>
      </c>
      <c r="AC297" s="59">
        <f t="shared" si="372"/>
        <v>0</v>
      </c>
      <c r="AD297" s="59">
        <f t="shared" si="373"/>
        <v>0</v>
      </c>
      <c r="AE297" s="59">
        <f t="shared" si="374"/>
        <v>0</v>
      </c>
      <c r="AF297" s="59">
        <f t="shared" si="375"/>
        <v>0</v>
      </c>
      <c r="AG297" s="59">
        <f t="shared" si="376"/>
        <v>0</v>
      </c>
      <c r="AH297" s="59">
        <f t="shared" si="377"/>
        <v>0</v>
      </c>
      <c r="AI297" s="59">
        <f t="shared" si="378"/>
        <v>0</v>
      </c>
      <c r="AJ297" s="60">
        <f t="shared" si="379"/>
        <v>0</v>
      </c>
      <c r="AK297" s="60">
        <f t="shared" si="380"/>
        <v>0</v>
      </c>
      <c r="AL297" s="60">
        <f t="shared" si="381"/>
        <v>0</v>
      </c>
      <c r="AM297" s="60">
        <f t="shared" si="382"/>
        <v>0</v>
      </c>
      <c r="AN297" s="60">
        <f t="shared" si="383"/>
        <v>0</v>
      </c>
      <c r="AO297" s="60">
        <f t="shared" si="384"/>
        <v>0</v>
      </c>
      <c r="AP297" s="60">
        <f t="shared" si="385"/>
        <v>0</v>
      </c>
      <c r="AQ297" s="25" t="s">
        <v>155</v>
      </c>
      <c r="AR297" s="25" t="s">
        <v>23</v>
      </c>
      <c r="AS297" s="25" t="s">
        <v>44</v>
      </c>
      <c r="AT297" s="29" t="s">
        <v>25</v>
      </c>
      <c r="AU297" s="2"/>
      <c r="AV297" s="61">
        <f t="shared" si="386"/>
        <v>0</v>
      </c>
      <c r="AW297" s="61">
        <f t="shared" si="387"/>
        <v>0</v>
      </c>
      <c r="AX297" s="61">
        <f t="shared" si="388"/>
        <v>0</v>
      </c>
      <c r="AY297" s="62">
        <f t="shared" si="389"/>
        <v>0</v>
      </c>
      <c r="AZ297" s="61">
        <f t="shared" si="390"/>
        <v>0</v>
      </c>
    </row>
    <row r="298" spans="1:52" ht="36">
      <c r="A298" s="1">
        <v>212</v>
      </c>
      <c r="B298" s="21" t="s">
        <v>150</v>
      </c>
      <c r="C298" s="22" t="s">
        <v>151</v>
      </c>
      <c r="D298" s="30" t="s">
        <v>82</v>
      </c>
      <c r="E298" s="31">
        <v>145</v>
      </c>
      <c r="F298" s="25" t="s">
        <v>17</v>
      </c>
      <c r="G298" s="25"/>
      <c r="H298" s="25"/>
      <c r="I298" s="25"/>
      <c r="J298" s="26" t="s">
        <v>428</v>
      </c>
      <c r="K298" s="27" t="s">
        <v>97</v>
      </c>
      <c r="L298" s="27" t="s">
        <v>35</v>
      </c>
      <c r="M298" s="28" t="s">
        <v>154</v>
      </c>
      <c r="N298" s="28"/>
      <c r="O298" s="59">
        <f t="shared" ref="O298:U298" si="422">ROUND(N298*O$3,0)</f>
        <v>0</v>
      </c>
      <c r="P298" s="59">
        <f t="shared" si="422"/>
        <v>0</v>
      </c>
      <c r="Q298" s="59">
        <f t="shared" si="422"/>
        <v>0</v>
      </c>
      <c r="R298" s="59">
        <f t="shared" si="422"/>
        <v>0</v>
      </c>
      <c r="S298" s="59">
        <f t="shared" si="422"/>
        <v>0</v>
      </c>
      <c r="T298" s="59">
        <f t="shared" si="422"/>
        <v>0</v>
      </c>
      <c r="U298" s="59">
        <f t="shared" si="422"/>
        <v>0</v>
      </c>
      <c r="V298" s="60">
        <f t="shared" si="365"/>
        <v>0</v>
      </c>
      <c r="W298" s="60">
        <f t="shared" si="366"/>
        <v>0</v>
      </c>
      <c r="X298" s="60">
        <f t="shared" si="367"/>
        <v>0</v>
      </c>
      <c r="Y298" s="60">
        <f t="shared" si="368"/>
        <v>0</v>
      </c>
      <c r="Z298" s="60">
        <f t="shared" si="369"/>
        <v>0</v>
      </c>
      <c r="AA298" s="60">
        <f t="shared" si="370"/>
        <v>0</v>
      </c>
      <c r="AB298" s="60">
        <f t="shared" si="371"/>
        <v>0</v>
      </c>
      <c r="AC298" s="59">
        <f t="shared" si="372"/>
        <v>0</v>
      </c>
      <c r="AD298" s="59">
        <f t="shared" si="373"/>
        <v>0</v>
      </c>
      <c r="AE298" s="59">
        <f t="shared" si="374"/>
        <v>0</v>
      </c>
      <c r="AF298" s="59">
        <f t="shared" si="375"/>
        <v>0</v>
      </c>
      <c r="AG298" s="59">
        <f t="shared" si="376"/>
        <v>0</v>
      </c>
      <c r="AH298" s="59">
        <f t="shared" si="377"/>
        <v>0</v>
      </c>
      <c r="AI298" s="59">
        <f t="shared" si="378"/>
        <v>0</v>
      </c>
      <c r="AJ298" s="60">
        <f t="shared" si="379"/>
        <v>0</v>
      </c>
      <c r="AK298" s="60">
        <f t="shared" si="380"/>
        <v>0</v>
      </c>
      <c r="AL298" s="60">
        <f t="shared" si="381"/>
        <v>0</v>
      </c>
      <c r="AM298" s="60">
        <f t="shared" si="382"/>
        <v>0</v>
      </c>
      <c r="AN298" s="60">
        <f t="shared" si="383"/>
        <v>0</v>
      </c>
      <c r="AO298" s="60">
        <f t="shared" si="384"/>
        <v>0</v>
      </c>
      <c r="AP298" s="60">
        <f t="shared" si="385"/>
        <v>0</v>
      </c>
      <c r="AQ298" s="27" t="s">
        <v>155</v>
      </c>
      <c r="AR298" s="25" t="s">
        <v>23</v>
      </c>
      <c r="AS298" s="25" t="s">
        <v>156</v>
      </c>
      <c r="AT298" s="29" t="s">
        <v>25</v>
      </c>
      <c r="AU298" s="2"/>
      <c r="AV298" s="61">
        <f t="shared" si="386"/>
        <v>0</v>
      </c>
      <c r="AW298" s="61">
        <f t="shared" si="387"/>
        <v>0</v>
      </c>
      <c r="AX298" s="61">
        <f t="shared" si="388"/>
        <v>0</v>
      </c>
      <c r="AY298" s="62">
        <f t="shared" si="389"/>
        <v>0</v>
      </c>
      <c r="AZ298" s="61">
        <f t="shared" si="390"/>
        <v>0</v>
      </c>
    </row>
    <row r="299" spans="1:52" ht="48">
      <c r="A299" s="1">
        <v>225</v>
      </c>
      <c r="B299" s="21" t="s">
        <v>247</v>
      </c>
      <c r="C299" s="22" t="s">
        <v>248</v>
      </c>
      <c r="D299" s="23" t="s">
        <v>249</v>
      </c>
      <c r="E299" s="31">
        <v>145</v>
      </c>
      <c r="F299" s="25" t="s">
        <v>17</v>
      </c>
      <c r="G299" s="25"/>
      <c r="H299" s="25"/>
      <c r="I299" s="25"/>
      <c r="J299" s="26" t="s">
        <v>428</v>
      </c>
      <c r="K299" s="27" t="s">
        <v>97</v>
      </c>
      <c r="L299" s="27" t="s">
        <v>35</v>
      </c>
      <c r="M299" s="28" t="s">
        <v>575</v>
      </c>
      <c r="N299" s="28"/>
      <c r="O299" s="59">
        <f t="shared" ref="O299:U299" si="423">ROUND(N299*O$3,0)</f>
        <v>0</v>
      </c>
      <c r="P299" s="59">
        <f t="shared" si="423"/>
        <v>0</v>
      </c>
      <c r="Q299" s="59">
        <f t="shared" si="423"/>
        <v>0</v>
      </c>
      <c r="R299" s="59">
        <f t="shared" si="423"/>
        <v>0</v>
      </c>
      <c r="S299" s="59">
        <f t="shared" si="423"/>
        <v>0</v>
      </c>
      <c r="T299" s="59">
        <f t="shared" si="423"/>
        <v>0</v>
      </c>
      <c r="U299" s="59">
        <f t="shared" si="423"/>
        <v>0</v>
      </c>
      <c r="V299" s="60">
        <f t="shared" si="365"/>
        <v>0</v>
      </c>
      <c r="W299" s="60">
        <f t="shared" si="366"/>
        <v>0</v>
      </c>
      <c r="X299" s="60">
        <f t="shared" si="367"/>
        <v>0</v>
      </c>
      <c r="Y299" s="60">
        <f t="shared" si="368"/>
        <v>0</v>
      </c>
      <c r="Z299" s="60">
        <f t="shared" si="369"/>
        <v>0</v>
      </c>
      <c r="AA299" s="60">
        <f t="shared" si="370"/>
        <v>0</v>
      </c>
      <c r="AB299" s="60">
        <f t="shared" si="371"/>
        <v>0</v>
      </c>
      <c r="AC299" s="59">
        <f t="shared" si="372"/>
        <v>0</v>
      </c>
      <c r="AD299" s="59">
        <f t="shared" si="373"/>
        <v>0</v>
      </c>
      <c r="AE299" s="59">
        <f t="shared" si="374"/>
        <v>0</v>
      </c>
      <c r="AF299" s="59">
        <f t="shared" si="375"/>
        <v>0</v>
      </c>
      <c r="AG299" s="59">
        <f t="shared" si="376"/>
        <v>0</v>
      </c>
      <c r="AH299" s="59">
        <f t="shared" si="377"/>
        <v>0</v>
      </c>
      <c r="AI299" s="59">
        <f t="shared" si="378"/>
        <v>0</v>
      </c>
      <c r="AJ299" s="60">
        <f t="shared" si="379"/>
        <v>0</v>
      </c>
      <c r="AK299" s="60">
        <f t="shared" si="380"/>
        <v>0</v>
      </c>
      <c r="AL299" s="60">
        <f t="shared" si="381"/>
        <v>0</v>
      </c>
      <c r="AM299" s="60">
        <f t="shared" si="382"/>
        <v>0</v>
      </c>
      <c r="AN299" s="60">
        <f t="shared" si="383"/>
        <v>0</v>
      </c>
      <c r="AO299" s="60">
        <f t="shared" si="384"/>
        <v>0</v>
      </c>
      <c r="AP299" s="60">
        <f t="shared" si="385"/>
        <v>0</v>
      </c>
      <c r="AQ299" s="25" t="s">
        <v>155</v>
      </c>
      <c r="AR299" s="25" t="s">
        <v>23</v>
      </c>
      <c r="AS299" s="25" t="s">
        <v>69</v>
      </c>
      <c r="AT299" s="29" t="s">
        <v>25</v>
      </c>
      <c r="AU299" s="2"/>
      <c r="AV299" s="61">
        <f t="shared" si="386"/>
        <v>0</v>
      </c>
      <c r="AW299" s="61">
        <f t="shared" si="387"/>
        <v>0</v>
      </c>
      <c r="AX299" s="61">
        <f t="shared" si="388"/>
        <v>0</v>
      </c>
      <c r="AY299" s="62">
        <f t="shared" si="389"/>
        <v>0</v>
      </c>
      <c r="AZ299" s="61">
        <f t="shared" si="390"/>
        <v>0</v>
      </c>
    </row>
    <row r="300" spans="1:52" ht="36">
      <c r="A300" s="1">
        <v>227</v>
      </c>
      <c r="B300" s="21" t="s">
        <v>576</v>
      </c>
      <c r="C300" s="22" t="s">
        <v>577</v>
      </c>
      <c r="D300" s="30" t="s">
        <v>82</v>
      </c>
      <c r="E300" s="31">
        <v>145</v>
      </c>
      <c r="F300" s="25" t="s">
        <v>17</v>
      </c>
      <c r="G300" s="25"/>
      <c r="H300" s="25"/>
      <c r="I300" s="25"/>
      <c r="J300" s="26" t="s">
        <v>428</v>
      </c>
      <c r="K300" s="27" t="s">
        <v>97</v>
      </c>
      <c r="L300" s="27" t="s">
        <v>35</v>
      </c>
      <c r="M300" s="28" t="s">
        <v>580</v>
      </c>
      <c r="N300" s="28"/>
      <c r="O300" s="59">
        <f t="shared" ref="O300:U300" si="424">ROUND(N300*O$3,0)</f>
        <v>0</v>
      </c>
      <c r="P300" s="59">
        <f t="shared" si="424"/>
        <v>0</v>
      </c>
      <c r="Q300" s="59">
        <f t="shared" si="424"/>
        <v>0</v>
      </c>
      <c r="R300" s="59">
        <f t="shared" si="424"/>
        <v>0</v>
      </c>
      <c r="S300" s="59">
        <f t="shared" si="424"/>
        <v>0</v>
      </c>
      <c r="T300" s="59">
        <f t="shared" si="424"/>
        <v>0</v>
      </c>
      <c r="U300" s="59">
        <f t="shared" si="424"/>
        <v>0</v>
      </c>
      <c r="V300" s="60">
        <f t="shared" si="365"/>
        <v>0</v>
      </c>
      <c r="W300" s="60">
        <f t="shared" si="366"/>
        <v>0</v>
      </c>
      <c r="X300" s="60">
        <f t="shared" si="367"/>
        <v>0</v>
      </c>
      <c r="Y300" s="60">
        <f t="shared" si="368"/>
        <v>0</v>
      </c>
      <c r="Z300" s="60">
        <f t="shared" si="369"/>
        <v>0</v>
      </c>
      <c r="AA300" s="60">
        <f t="shared" si="370"/>
        <v>0</v>
      </c>
      <c r="AB300" s="60">
        <f t="shared" si="371"/>
        <v>0</v>
      </c>
      <c r="AC300" s="59">
        <f t="shared" si="372"/>
        <v>0</v>
      </c>
      <c r="AD300" s="59">
        <f t="shared" si="373"/>
        <v>0</v>
      </c>
      <c r="AE300" s="59">
        <f t="shared" si="374"/>
        <v>0</v>
      </c>
      <c r="AF300" s="59">
        <f t="shared" si="375"/>
        <v>0</v>
      </c>
      <c r="AG300" s="59">
        <f t="shared" si="376"/>
        <v>0</v>
      </c>
      <c r="AH300" s="59">
        <f t="shared" si="377"/>
        <v>0</v>
      </c>
      <c r="AI300" s="59">
        <f t="shared" si="378"/>
        <v>0</v>
      </c>
      <c r="AJ300" s="60">
        <f t="shared" si="379"/>
        <v>0</v>
      </c>
      <c r="AK300" s="60">
        <f t="shared" si="380"/>
        <v>0</v>
      </c>
      <c r="AL300" s="60">
        <f t="shared" si="381"/>
        <v>0</v>
      </c>
      <c r="AM300" s="60">
        <f t="shared" si="382"/>
        <v>0</v>
      </c>
      <c r="AN300" s="60">
        <f t="shared" si="383"/>
        <v>0</v>
      </c>
      <c r="AO300" s="60">
        <f t="shared" si="384"/>
        <v>0</v>
      </c>
      <c r="AP300" s="60">
        <f t="shared" si="385"/>
        <v>0</v>
      </c>
      <c r="AQ300" s="25" t="s">
        <v>155</v>
      </c>
      <c r="AR300" s="25" t="s">
        <v>23</v>
      </c>
      <c r="AS300" s="25" t="s">
        <v>69</v>
      </c>
      <c r="AT300" s="29" t="s">
        <v>25</v>
      </c>
      <c r="AU300" s="2"/>
      <c r="AV300" s="61">
        <f t="shared" si="386"/>
        <v>0</v>
      </c>
      <c r="AW300" s="61">
        <f t="shared" si="387"/>
        <v>0</v>
      </c>
      <c r="AX300" s="61">
        <f t="shared" si="388"/>
        <v>0</v>
      </c>
      <c r="AY300" s="62">
        <f t="shared" si="389"/>
        <v>0</v>
      </c>
      <c r="AZ300" s="61">
        <f t="shared" si="390"/>
        <v>0</v>
      </c>
    </row>
    <row r="301" spans="1:52" ht="36">
      <c r="A301" s="1">
        <v>236</v>
      </c>
      <c r="B301" s="21" t="s">
        <v>251</v>
      </c>
      <c r="C301" s="22" t="s">
        <v>252</v>
      </c>
      <c r="D301" s="30" t="s">
        <v>82</v>
      </c>
      <c r="E301" s="31">
        <v>145</v>
      </c>
      <c r="F301" s="25" t="s">
        <v>17</v>
      </c>
      <c r="G301" s="25"/>
      <c r="H301" s="25"/>
      <c r="I301" s="25"/>
      <c r="J301" s="26" t="s">
        <v>428</v>
      </c>
      <c r="K301" s="27" t="s">
        <v>97</v>
      </c>
      <c r="L301" s="27" t="s">
        <v>35</v>
      </c>
      <c r="M301" s="28" t="s">
        <v>584</v>
      </c>
      <c r="N301" s="28"/>
      <c r="O301" s="59">
        <f t="shared" ref="O301:U301" si="425">ROUND(N301*O$3,0)</f>
        <v>0</v>
      </c>
      <c r="P301" s="59">
        <f t="shared" si="425"/>
        <v>0</v>
      </c>
      <c r="Q301" s="59">
        <f t="shared" si="425"/>
        <v>0</v>
      </c>
      <c r="R301" s="59">
        <f t="shared" si="425"/>
        <v>0</v>
      </c>
      <c r="S301" s="59">
        <f t="shared" si="425"/>
        <v>0</v>
      </c>
      <c r="T301" s="59">
        <f t="shared" si="425"/>
        <v>0</v>
      </c>
      <c r="U301" s="59">
        <f t="shared" si="425"/>
        <v>0</v>
      </c>
      <c r="V301" s="60">
        <f t="shared" si="365"/>
        <v>0</v>
      </c>
      <c r="W301" s="60">
        <f t="shared" si="366"/>
        <v>0</v>
      </c>
      <c r="X301" s="60">
        <f t="shared" si="367"/>
        <v>0</v>
      </c>
      <c r="Y301" s="60">
        <f t="shared" si="368"/>
        <v>0</v>
      </c>
      <c r="Z301" s="60">
        <f t="shared" si="369"/>
        <v>0</v>
      </c>
      <c r="AA301" s="60">
        <f t="shared" si="370"/>
        <v>0</v>
      </c>
      <c r="AB301" s="60">
        <f t="shared" si="371"/>
        <v>0</v>
      </c>
      <c r="AC301" s="59">
        <f t="shared" si="372"/>
        <v>0</v>
      </c>
      <c r="AD301" s="59">
        <f t="shared" si="373"/>
        <v>0</v>
      </c>
      <c r="AE301" s="59">
        <f t="shared" si="374"/>
        <v>0</v>
      </c>
      <c r="AF301" s="59">
        <f t="shared" si="375"/>
        <v>0</v>
      </c>
      <c r="AG301" s="59">
        <f t="shared" si="376"/>
        <v>0</v>
      </c>
      <c r="AH301" s="59">
        <f t="shared" si="377"/>
        <v>0</v>
      </c>
      <c r="AI301" s="59">
        <f t="shared" si="378"/>
        <v>0</v>
      </c>
      <c r="AJ301" s="60">
        <f t="shared" si="379"/>
        <v>0</v>
      </c>
      <c r="AK301" s="60">
        <f t="shared" si="380"/>
        <v>0</v>
      </c>
      <c r="AL301" s="60">
        <f t="shared" si="381"/>
        <v>0</v>
      </c>
      <c r="AM301" s="60">
        <f t="shared" si="382"/>
        <v>0</v>
      </c>
      <c r="AN301" s="60">
        <f t="shared" si="383"/>
        <v>0</v>
      </c>
      <c r="AO301" s="60">
        <f t="shared" si="384"/>
        <v>0</v>
      </c>
      <c r="AP301" s="60">
        <f t="shared" si="385"/>
        <v>0</v>
      </c>
      <c r="AQ301" s="27" t="s">
        <v>99</v>
      </c>
      <c r="AR301" s="25" t="s">
        <v>23</v>
      </c>
      <c r="AS301" s="25" t="s">
        <v>24</v>
      </c>
      <c r="AT301" s="29" t="s">
        <v>25</v>
      </c>
      <c r="AU301" s="2"/>
      <c r="AV301" s="61">
        <f t="shared" si="386"/>
        <v>0</v>
      </c>
      <c r="AW301" s="61">
        <f t="shared" si="387"/>
        <v>0</v>
      </c>
      <c r="AX301" s="61">
        <f t="shared" si="388"/>
        <v>0</v>
      </c>
      <c r="AY301" s="62">
        <f t="shared" si="389"/>
        <v>0</v>
      </c>
      <c r="AZ301" s="61">
        <f t="shared" si="390"/>
        <v>0</v>
      </c>
    </row>
    <row r="302" spans="1:52" ht="48">
      <c r="A302" s="1">
        <v>246</v>
      </c>
      <c r="B302" s="21" t="s">
        <v>26</v>
      </c>
      <c r="C302" s="22" t="s">
        <v>27</v>
      </c>
      <c r="D302" s="36" t="s">
        <v>28</v>
      </c>
      <c r="E302" s="31">
        <v>145</v>
      </c>
      <c r="F302" s="25" t="s">
        <v>17</v>
      </c>
      <c r="G302" s="25"/>
      <c r="H302" s="25"/>
      <c r="I302" s="25"/>
      <c r="J302" s="26" t="s">
        <v>428</v>
      </c>
      <c r="K302" s="27" t="s">
        <v>97</v>
      </c>
      <c r="L302" s="27" t="s">
        <v>35</v>
      </c>
      <c r="M302" s="28" t="s">
        <v>590</v>
      </c>
      <c r="N302" s="28"/>
      <c r="O302" s="59">
        <f t="shared" ref="O302:U302" si="426">ROUND(N302*O$3,0)</f>
        <v>0</v>
      </c>
      <c r="P302" s="59">
        <f t="shared" si="426"/>
        <v>0</v>
      </c>
      <c r="Q302" s="59">
        <f t="shared" si="426"/>
        <v>0</v>
      </c>
      <c r="R302" s="59">
        <f t="shared" si="426"/>
        <v>0</v>
      </c>
      <c r="S302" s="59">
        <f t="shared" si="426"/>
        <v>0</v>
      </c>
      <c r="T302" s="59">
        <f t="shared" si="426"/>
        <v>0</v>
      </c>
      <c r="U302" s="59">
        <f t="shared" si="426"/>
        <v>0</v>
      </c>
      <c r="V302" s="60">
        <f t="shared" si="365"/>
        <v>0</v>
      </c>
      <c r="W302" s="60">
        <f t="shared" si="366"/>
        <v>0</v>
      </c>
      <c r="X302" s="60">
        <f t="shared" si="367"/>
        <v>0</v>
      </c>
      <c r="Y302" s="60">
        <f t="shared" si="368"/>
        <v>0</v>
      </c>
      <c r="Z302" s="60">
        <f t="shared" si="369"/>
        <v>0</v>
      </c>
      <c r="AA302" s="60">
        <f t="shared" si="370"/>
        <v>0</v>
      </c>
      <c r="AB302" s="60">
        <f t="shared" si="371"/>
        <v>0</v>
      </c>
      <c r="AC302" s="59">
        <f t="shared" si="372"/>
        <v>0</v>
      </c>
      <c r="AD302" s="59">
        <f t="shared" si="373"/>
        <v>0</v>
      </c>
      <c r="AE302" s="59">
        <f t="shared" si="374"/>
        <v>0</v>
      </c>
      <c r="AF302" s="59">
        <f t="shared" si="375"/>
        <v>0</v>
      </c>
      <c r="AG302" s="59">
        <f t="shared" si="376"/>
        <v>0</v>
      </c>
      <c r="AH302" s="59">
        <f t="shared" si="377"/>
        <v>0</v>
      </c>
      <c r="AI302" s="59">
        <f t="shared" si="378"/>
        <v>0</v>
      </c>
      <c r="AJ302" s="60">
        <f t="shared" si="379"/>
        <v>0</v>
      </c>
      <c r="AK302" s="60">
        <f t="shared" si="380"/>
        <v>0</v>
      </c>
      <c r="AL302" s="60">
        <f t="shared" si="381"/>
        <v>0</v>
      </c>
      <c r="AM302" s="60">
        <f t="shared" si="382"/>
        <v>0</v>
      </c>
      <c r="AN302" s="60">
        <f t="shared" si="383"/>
        <v>0</v>
      </c>
      <c r="AO302" s="60">
        <f t="shared" si="384"/>
        <v>0</v>
      </c>
      <c r="AP302" s="60">
        <f t="shared" si="385"/>
        <v>0</v>
      </c>
      <c r="AQ302" s="25" t="s">
        <v>99</v>
      </c>
      <c r="AR302" s="25" t="s">
        <v>23</v>
      </c>
      <c r="AS302" s="25" t="s">
        <v>29</v>
      </c>
      <c r="AT302" s="29" t="s">
        <v>25</v>
      </c>
      <c r="AU302" s="2"/>
      <c r="AV302" s="61">
        <f t="shared" si="386"/>
        <v>0</v>
      </c>
      <c r="AW302" s="61">
        <f t="shared" si="387"/>
        <v>0</v>
      </c>
      <c r="AX302" s="61">
        <f t="shared" si="388"/>
        <v>0</v>
      </c>
      <c r="AY302" s="62">
        <f t="shared" si="389"/>
        <v>0</v>
      </c>
      <c r="AZ302" s="61">
        <f t="shared" si="390"/>
        <v>0</v>
      </c>
    </row>
    <row r="303" spans="1:52" ht="48">
      <c r="A303" s="1">
        <v>255</v>
      </c>
      <c r="B303" s="21" t="s">
        <v>594</v>
      </c>
      <c r="C303" s="22" t="s">
        <v>595</v>
      </c>
      <c r="D303" s="30" t="s">
        <v>331</v>
      </c>
      <c r="E303" s="31">
        <v>145</v>
      </c>
      <c r="F303" s="25" t="s">
        <v>17</v>
      </c>
      <c r="G303" s="25"/>
      <c r="H303" s="25"/>
      <c r="I303" s="25"/>
      <c r="J303" s="26" t="s">
        <v>428</v>
      </c>
      <c r="K303" s="27" t="s">
        <v>97</v>
      </c>
      <c r="L303" s="27" t="s">
        <v>35</v>
      </c>
      <c r="M303" s="28" t="s">
        <v>597</v>
      </c>
      <c r="N303" s="28"/>
      <c r="O303" s="59">
        <f t="shared" ref="O303:U303" si="427">ROUND(N303*O$3,0)</f>
        <v>0</v>
      </c>
      <c r="P303" s="59">
        <f t="shared" si="427"/>
        <v>0</v>
      </c>
      <c r="Q303" s="59">
        <f t="shared" si="427"/>
        <v>0</v>
      </c>
      <c r="R303" s="59">
        <f t="shared" si="427"/>
        <v>0</v>
      </c>
      <c r="S303" s="59">
        <f t="shared" si="427"/>
        <v>0</v>
      </c>
      <c r="T303" s="59">
        <f t="shared" si="427"/>
        <v>0</v>
      </c>
      <c r="U303" s="59">
        <f t="shared" si="427"/>
        <v>0</v>
      </c>
      <c r="V303" s="60">
        <f t="shared" si="365"/>
        <v>0</v>
      </c>
      <c r="W303" s="60">
        <f t="shared" si="366"/>
        <v>0</v>
      </c>
      <c r="X303" s="60">
        <f t="shared" si="367"/>
        <v>0</v>
      </c>
      <c r="Y303" s="60">
        <f t="shared" si="368"/>
        <v>0</v>
      </c>
      <c r="Z303" s="60">
        <f t="shared" si="369"/>
        <v>0</v>
      </c>
      <c r="AA303" s="60">
        <f t="shared" si="370"/>
        <v>0</v>
      </c>
      <c r="AB303" s="60">
        <f t="shared" si="371"/>
        <v>0</v>
      </c>
      <c r="AC303" s="59">
        <f t="shared" si="372"/>
        <v>0</v>
      </c>
      <c r="AD303" s="59">
        <f t="shared" si="373"/>
        <v>0</v>
      </c>
      <c r="AE303" s="59">
        <f t="shared" si="374"/>
        <v>0</v>
      </c>
      <c r="AF303" s="59">
        <f t="shared" si="375"/>
        <v>0</v>
      </c>
      <c r="AG303" s="59">
        <f t="shared" si="376"/>
        <v>0</v>
      </c>
      <c r="AH303" s="59">
        <f t="shared" si="377"/>
        <v>0</v>
      </c>
      <c r="AI303" s="59">
        <f t="shared" si="378"/>
        <v>0</v>
      </c>
      <c r="AJ303" s="60">
        <f t="shared" si="379"/>
        <v>0</v>
      </c>
      <c r="AK303" s="60">
        <f t="shared" si="380"/>
        <v>0</v>
      </c>
      <c r="AL303" s="60">
        <f t="shared" si="381"/>
        <v>0</v>
      </c>
      <c r="AM303" s="60">
        <f t="shared" si="382"/>
        <v>0</v>
      </c>
      <c r="AN303" s="60">
        <f t="shared" si="383"/>
        <v>0</v>
      </c>
      <c r="AO303" s="60">
        <f t="shared" si="384"/>
        <v>0</v>
      </c>
      <c r="AP303" s="60">
        <f t="shared" si="385"/>
        <v>0</v>
      </c>
      <c r="AQ303" s="25" t="s">
        <v>155</v>
      </c>
      <c r="AR303" s="25" t="s">
        <v>23</v>
      </c>
      <c r="AS303" s="25" t="s">
        <v>29</v>
      </c>
      <c r="AT303" s="29" t="s">
        <v>25</v>
      </c>
      <c r="AU303" s="2"/>
      <c r="AV303" s="61">
        <f t="shared" si="386"/>
        <v>0</v>
      </c>
      <c r="AW303" s="61">
        <f t="shared" si="387"/>
        <v>0</v>
      </c>
      <c r="AX303" s="61">
        <f t="shared" si="388"/>
        <v>0</v>
      </c>
      <c r="AY303" s="62">
        <f t="shared" si="389"/>
        <v>0</v>
      </c>
      <c r="AZ303" s="61">
        <f t="shared" si="390"/>
        <v>0</v>
      </c>
    </row>
    <row r="304" spans="1:52" ht="48">
      <c r="A304" s="1">
        <v>270</v>
      </c>
      <c r="B304" s="21" t="s">
        <v>600</v>
      </c>
      <c r="C304" s="22" t="s">
        <v>601</v>
      </c>
      <c r="D304" s="30" t="s">
        <v>331</v>
      </c>
      <c r="E304" s="31">
        <v>145</v>
      </c>
      <c r="F304" s="25" t="s">
        <v>17</v>
      </c>
      <c r="G304" s="25"/>
      <c r="H304" s="25"/>
      <c r="I304" s="25"/>
      <c r="J304" s="26" t="s">
        <v>428</v>
      </c>
      <c r="K304" s="27" t="s">
        <v>97</v>
      </c>
      <c r="L304" s="27" t="s">
        <v>35</v>
      </c>
      <c r="M304" s="28" t="s">
        <v>603</v>
      </c>
      <c r="N304" s="28"/>
      <c r="O304" s="59">
        <f t="shared" ref="O304:U304" si="428">ROUND(N304*O$3,0)</f>
        <v>0</v>
      </c>
      <c r="P304" s="59">
        <f t="shared" si="428"/>
        <v>0</v>
      </c>
      <c r="Q304" s="59">
        <f t="shared" si="428"/>
        <v>0</v>
      </c>
      <c r="R304" s="59">
        <f t="shared" si="428"/>
        <v>0</v>
      </c>
      <c r="S304" s="59">
        <f t="shared" si="428"/>
        <v>0</v>
      </c>
      <c r="T304" s="59">
        <f t="shared" si="428"/>
        <v>0</v>
      </c>
      <c r="U304" s="59">
        <f t="shared" si="428"/>
        <v>0</v>
      </c>
      <c r="V304" s="60">
        <f t="shared" si="365"/>
        <v>0</v>
      </c>
      <c r="W304" s="60">
        <f t="shared" si="366"/>
        <v>0</v>
      </c>
      <c r="X304" s="60">
        <f t="shared" si="367"/>
        <v>0</v>
      </c>
      <c r="Y304" s="60">
        <f t="shared" si="368"/>
        <v>0</v>
      </c>
      <c r="Z304" s="60">
        <f t="shared" si="369"/>
        <v>0</v>
      </c>
      <c r="AA304" s="60">
        <f t="shared" si="370"/>
        <v>0</v>
      </c>
      <c r="AB304" s="60">
        <f t="shared" si="371"/>
        <v>0</v>
      </c>
      <c r="AC304" s="59">
        <f t="shared" si="372"/>
        <v>0</v>
      </c>
      <c r="AD304" s="59">
        <f t="shared" si="373"/>
        <v>0</v>
      </c>
      <c r="AE304" s="59">
        <f t="shared" si="374"/>
        <v>0</v>
      </c>
      <c r="AF304" s="59">
        <f t="shared" si="375"/>
        <v>0</v>
      </c>
      <c r="AG304" s="59">
        <f t="shared" si="376"/>
        <v>0</v>
      </c>
      <c r="AH304" s="59">
        <f t="shared" si="377"/>
        <v>0</v>
      </c>
      <c r="AI304" s="59">
        <f t="shared" si="378"/>
        <v>0</v>
      </c>
      <c r="AJ304" s="60">
        <f t="shared" si="379"/>
        <v>0</v>
      </c>
      <c r="AK304" s="60">
        <f t="shared" si="380"/>
        <v>0</v>
      </c>
      <c r="AL304" s="60">
        <f t="shared" si="381"/>
        <v>0</v>
      </c>
      <c r="AM304" s="60">
        <f t="shared" si="382"/>
        <v>0</v>
      </c>
      <c r="AN304" s="60">
        <f t="shared" si="383"/>
        <v>0</v>
      </c>
      <c r="AO304" s="60">
        <f t="shared" si="384"/>
        <v>0</v>
      </c>
      <c r="AP304" s="60">
        <f t="shared" si="385"/>
        <v>0</v>
      </c>
      <c r="AQ304" s="25" t="s">
        <v>155</v>
      </c>
      <c r="AR304" s="25" t="s">
        <v>23</v>
      </c>
      <c r="AS304" s="25" t="s">
        <v>318</v>
      </c>
      <c r="AT304" s="29" t="s">
        <v>52</v>
      </c>
      <c r="AU304" s="2"/>
      <c r="AV304" s="61">
        <f t="shared" si="386"/>
        <v>0</v>
      </c>
      <c r="AW304" s="61">
        <f t="shared" si="387"/>
        <v>0</v>
      </c>
      <c r="AX304" s="61">
        <f t="shared" si="388"/>
        <v>0</v>
      </c>
      <c r="AY304" s="62">
        <f t="shared" si="389"/>
        <v>0</v>
      </c>
      <c r="AZ304" s="61">
        <f t="shared" si="390"/>
        <v>0</v>
      </c>
    </row>
    <row r="305" spans="1:52" ht="48">
      <c r="A305" s="1">
        <v>279</v>
      </c>
      <c r="B305" s="21" t="s">
        <v>611</v>
      </c>
      <c r="C305" s="22" t="s">
        <v>612</v>
      </c>
      <c r="D305" s="30" t="s">
        <v>82</v>
      </c>
      <c r="E305" s="31">
        <v>145</v>
      </c>
      <c r="F305" s="25" t="s">
        <v>17</v>
      </c>
      <c r="G305" s="25"/>
      <c r="H305" s="25"/>
      <c r="I305" s="25"/>
      <c r="J305" s="26" t="s">
        <v>428</v>
      </c>
      <c r="K305" s="27" t="s">
        <v>97</v>
      </c>
      <c r="L305" s="27" t="s">
        <v>35</v>
      </c>
      <c r="M305" s="28" t="s">
        <v>615</v>
      </c>
      <c r="N305" s="28"/>
      <c r="O305" s="59">
        <f t="shared" ref="O305:U305" si="429">ROUND(N305*O$3,0)</f>
        <v>0</v>
      </c>
      <c r="P305" s="59">
        <f t="shared" si="429"/>
        <v>0</v>
      </c>
      <c r="Q305" s="59">
        <f t="shared" si="429"/>
        <v>0</v>
      </c>
      <c r="R305" s="59">
        <f t="shared" si="429"/>
        <v>0</v>
      </c>
      <c r="S305" s="59">
        <f t="shared" si="429"/>
        <v>0</v>
      </c>
      <c r="T305" s="59">
        <f t="shared" si="429"/>
        <v>0</v>
      </c>
      <c r="U305" s="59">
        <f t="shared" si="429"/>
        <v>0</v>
      </c>
      <c r="V305" s="60">
        <f t="shared" si="365"/>
        <v>0</v>
      </c>
      <c r="W305" s="60">
        <f t="shared" si="366"/>
        <v>0</v>
      </c>
      <c r="X305" s="60">
        <f t="shared" si="367"/>
        <v>0</v>
      </c>
      <c r="Y305" s="60">
        <f t="shared" si="368"/>
        <v>0</v>
      </c>
      <c r="Z305" s="60">
        <f t="shared" si="369"/>
        <v>0</v>
      </c>
      <c r="AA305" s="60">
        <f t="shared" si="370"/>
        <v>0</v>
      </c>
      <c r="AB305" s="60">
        <f t="shared" si="371"/>
        <v>0</v>
      </c>
      <c r="AC305" s="59">
        <f t="shared" si="372"/>
        <v>0</v>
      </c>
      <c r="AD305" s="59">
        <f t="shared" si="373"/>
        <v>0</v>
      </c>
      <c r="AE305" s="59">
        <f t="shared" si="374"/>
        <v>0</v>
      </c>
      <c r="AF305" s="59">
        <f t="shared" si="375"/>
        <v>0</v>
      </c>
      <c r="AG305" s="59">
        <f t="shared" si="376"/>
        <v>0</v>
      </c>
      <c r="AH305" s="59">
        <f t="shared" si="377"/>
        <v>0</v>
      </c>
      <c r="AI305" s="59">
        <f t="shared" si="378"/>
        <v>0</v>
      </c>
      <c r="AJ305" s="60">
        <f t="shared" si="379"/>
        <v>0</v>
      </c>
      <c r="AK305" s="60">
        <f t="shared" si="380"/>
        <v>0</v>
      </c>
      <c r="AL305" s="60">
        <f t="shared" si="381"/>
        <v>0</v>
      </c>
      <c r="AM305" s="60">
        <f t="shared" si="382"/>
        <v>0</v>
      </c>
      <c r="AN305" s="60">
        <f t="shared" si="383"/>
        <v>0</v>
      </c>
      <c r="AO305" s="60">
        <f t="shared" si="384"/>
        <v>0</v>
      </c>
      <c r="AP305" s="60">
        <f t="shared" si="385"/>
        <v>0</v>
      </c>
      <c r="AQ305" s="25" t="s">
        <v>155</v>
      </c>
      <c r="AR305" s="25" t="s">
        <v>23</v>
      </c>
      <c r="AS305" s="25" t="s">
        <v>25</v>
      </c>
      <c r="AT305" s="29" t="s">
        <v>25</v>
      </c>
      <c r="AU305" s="2"/>
      <c r="AV305" s="61">
        <f t="shared" si="386"/>
        <v>0</v>
      </c>
      <c r="AW305" s="61">
        <f t="shared" si="387"/>
        <v>0</v>
      </c>
      <c r="AX305" s="61">
        <f t="shared" si="388"/>
        <v>0</v>
      </c>
      <c r="AY305" s="62">
        <f t="shared" si="389"/>
        <v>0</v>
      </c>
      <c r="AZ305" s="61">
        <f t="shared" si="390"/>
        <v>0</v>
      </c>
    </row>
    <row r="306" spans="1:52" ht="48">
      <c r="A306" s="1">
        <v>288</v>
      </c>
      <c r="B306" s="21" t="s">
        <v>618</v>
      </c>
      <c r="C306" s="22" t="s">
        <v>619</v>
      </c>
      <c r="D306" s="30" t="s">
        <v>82</v>
      </c>
      <c r="E306" s="31">
        <v>145</v>
      </c>
      <c r="F306" s="25" t="s">
        <v>17</v>
      </c>
      <c r="G306" s="25"/>
      <c r="H306" s="25"/>
      <c r="I306" s="25"/>
      <c r="J306" s="26" t="s">
        <v>428</v>
      </c>
      <c r="K306" s="27" t="s">
        <v>97</v>
      </c>
      <c r="L306" s="27" t="s">
        <v>35</v>
      </c>
      <c r="M306" s="28" t="s">
        <v>622</v>
      </c>
      <c r="N306" s="28"/>
      <c r="O306" s="59">
        <f t="shared" ref="O306:U306" si="430">ROUND(N306*O$3,0)</f>
        <v>0</v>
      </c>
      <c r="P306" s="59">
        <f t="shared" si="430"/>
        <v>0</v>
      </c>
      <c r="Q306" s="59">
        <f t="shared" si="430"/>
        <v>0</v>
      </c>
      <c r="R306" s="59">
        <f t="shared" si="430"/>
        <v>0</v>
      </c>
      <c r="S306" s="59">
        <f t="shared" si="430"/>
        <v>0</v>
      </c>
      <c r="T306" s="59">
        <f t="shared" si="430"/>
        <v>0</v>
      </c>
      <c r="U306" s="59">
        <f t="shared" si="430"/>
        <v>0</v>
      </c>
      <c r="V306" s="60">
        <f t="shared" si="365"/>
        <v>0</v>
      </c>
      <c r="W306" s="60">
        <f t="shared" si="366"/>
        <v>0</v>
      </c>
      <c r="X306" s="60">
        <f t="shared" si="367"/>
        <v>0</v>
      </c>
      <c r="Y306" s="60">
        <f t="shared" si="368"/>
        <v>0</v>
      </c>
      <c r="Z306" s="60">
        <f t="shared" si="369"/>
        <v>0</v>
      </c>
      <c r="AA306" s="60">
        <f t="shared" si="370"/>
        <v>0</v>
      </c>
      <c r="AB306" s="60">
        <f t="shared" si="371"/>
        <v>0</v>
      </c>
      <c r="AC306" s="59">
        <f t="shared" si="372"/>
        <v>0</v>
      </c>
      <c r="AD306" s="59">
        <f t="shared" si="373"/>
        <v>0</v>
      </c>
      <c r="AE306" s="59">
        <f t="shared" si="374"/>
        <v>0</v>
      </c>
      <c r="AF306" s="59">
        <f t="shared" si="375"/>
        <v>0</v>
      </c>
      <c r="AG306" s="59">
        <f t="shared" si="376"/>
        <v>0</v>
      </c>
      <c r="AH306" s="59">
        <f t="shared" si="377"/>
        <v>0</v>
      </c>
      <c r="AI306" s="59">
        <f t="shared" si="378"/>
        <v>0</v>
      </c>
      <c r="AJ306" s="60">
        <f t="shared" si="379"/>
        <v>0</v>
      </c>
      <c r="AK306" s="60">
        <f t="shared" si="380"/>
        <v>0</v>
      </c>
      <c r="AL306" s="60">
        <f t="shared" si="381"/>
        <v>0</v>
      </c>
      <c r="AM306" s="60">
        <f t="shared" si="382"/>
        <v>0</v>
      </c>
      <c r="AN306" s="60">
        <f t="shared" si="383"/>
        <v>0</v>
      </c>
      <c r="AO306" s="60">
        <f t="shared" si="384"/>
        <v>0</v>
      </c>
      <c r="AP306" s="60">
        <f t="shared" si="385"/>
        <v>0</v>
      </c>
      <c r="AQ306" s="25" t="s">
        <v>155</v>
      </c>
      <c r="AR306" s="25" t="s">
        <v>23</v>
      </c>
      <c r="AS306" s="25" t="s">
        <v>156</v>
      </c>
      <c r="AT306" s="29" t="s">
        <v>25</v>
      </c>
      <c r="AU306" s="2"/>
      <c r="AV306" s="61">
        <f t="shared" si="386"/>
        <v>0</v>
      </c>
      <c r="AW306" s="61">
        <f t="shared" si="387"/>
        <v>0</v>
      </c>
      <c r="AX306" s="61">
        <f t="shared" si="388"/>
        <v>0</v>
      </c>
      <c r="AY306" s="62">
        <f t="shared" si="389"/>
        <v>0</v>
      </c>
      <c r="AZ306" s="61">
        <f t="shared" si="390"/>
        <v>0</v>
      </c>
    </row>
    <row r="307" spans="1:52" ht="36">
      <c r="A307" s="1">
        <v>292</v>
      </c>
      <c r="B307" s="21" t="s">
        <v>623</v>
      </c>
      <c r="C307" s="22" t="s">
        <v>624</v>
      </c>
      <c r="D307" s="40" t="s">
        <v>108</v>
      </c>
      <c r="E307" s="31">
        <v>145</v>
      </c>
      <c r="F307" s="25" t="s">
        <v>17</v>
      </c>
      <c r="G307" s="25"/>
      <c r="H307" s="25"/>
      <c r="I307" s="25"/>
      <c r="J307" s="26" t="s">
        <v>428</v>
      </c>
      <c r="K307" s="27" t="s">
        <v>97</v>
      </c>
      <c r="L307" s="27" t="s">
        <v>35</v>
      </c>
      <c r="M307" s="28" t="s">
        <v>628</v>
      </c>
      <c r="N307" s="28"/>
      <c r="O307" s="59">
        <f t="shared" ref="O307:U307" si="431">ROUND(N307*O$3,0)</f>
        <v>0</v>
      </c>
      <c r="P307" s="59">
        <f t="shared" si="431"/>
        <v>0</v>
      </c>
      <c r="Q307" s="59">
        <f t="shared" si="431"/>
        <v>0</v>
      </c>
      <c r="R307" s="59">
        <f t="shared" si="431"/>
        <v>0</v>
      </c>
      <c r="S307" s="59">
        <f t="shared" si="431"/>
        <v>0</v>
      </c>
      <c r="T307" s="59">
        <f t="shared" si="431"/>
        <v>0</v>
      </c>
      <c r="U307" s="59">
        <f t="shared" si="431"/>
        <v>0</v>
      </c>
      <c r="V307" s="60">
        <f t="shared" si="365"/>
        <v>0</v>
      </c>
      <c r="W307" s="60">
        <f t="shared" si="366"/>
        <v>0</v>
      </c>
      <c r="X307" s="60">
        <f t="shared" si="367"/>
        <v>0</v>
      </c>
      <c r="Y307" s="60">
        <f t="shared" si="368"/>
        <v>0</v>
      </c>
      <c r="Z307" s="60">
        <f t="shared" si="369"/>
        <v>0</v>
      </c>
      <c r="AA307" s="60">
        <f t="shared" si="370"/>
        <v>0</v>
      </c>
      <c r="AB307" s="60">
        <f t="shared" si="371"/>
        <v>0</v>
      </c>
      <c r="AC307" s="59">
        <f t="shared" si="372"/>
        <v>0</v>
      </c>
      <c r="AD307" s="59">
        <f t="shared" si="373"/>
        <v>0</v>
      </c>
      <c r="AE307" s="59">
        <f t="shared" si="374"/>
        <v>0</v>
      </c>
      <c r="AF307" s="59">
        <f t="shared" si="375"/>
        <v>0</v>
      </c>
      <c r="AG307" s="59">
        <f t="shared" si="376"/>
        <v>0</v>
      </c>
      <c r="AH307" s="59">
        <f t="shared" si="377"/>
        <v>0</v>
      </c>
      <c r="AI307" s="59">
        <f t="shared" si="378"/>
        <v>0</v>
      </c>
      <c r="AJ307" s="60">
        <f t="shared" si="379"/>
        <v>0</v>
      </c>
      <c r="AK307" s="60">
        <f t="shared" si="380"/>
        <v>0</v>
      </c>
      <c r="AL307" s="60">
        <f t="shared" si="381"/>
        <v>0</v>
      </c>
      <c r="AM307" s="60">
        <f t="shared" si="382"/>
        <v>0</v>
      </c>
      <c r="AN307" s="60">
        <f t="shared" si="383"/>
        <v>0</v>
      </c>
      <c r="AO307" s="60">
        <f t="shared" si="384"/>
        <v>0</v>
      </c>
      <c r="AP307" s="60">
        <f t="shared" si="385"/>
        <v>0</v>
      </c>
      <c r="AQ307" s="25" t="s">
        <v>155</v>
      </c>
      <c r="AR307" s="25" t="s">
        <v>23</v>
      </c>
      <c r="AS307" s="25" t="s">
        <v>69</v>
      </c>
      <c r="AT307" s="29" t="s">
        <v>25</v>
      </c>
      <c r="AU307" s="2"/>
      <c r="AV307" s="61">
        <f t="shared" si="386"/>
        <v>0</v>
      </c>
      <c r="AW307" s="61">
        <f t="shared" si="387"/>
        <v>0</v>
      </c>
      <c r="AX307" s="61">
        <f t="shared" si="388"/>
        <v>0</v>
      </c>
      <c r="AY307" s="62">
        <f t="shared" si="389"/>
        <v>0</v>
      </c>
      <c r="AZ307" s="61">
        <f t="shared" si="390"/>
        <v>0</v>
      </c>
    </row>
    <row r="308" spans="1:52" ht="36">
      <c r="A308" s="1">
        <v>299</v>
      </c>
      <c r="B308" s="21" t="s">
        <v>321</v>
      </c>
      <c r="C308" s="22" t="s">
        <v>322</v>
      </c>
      <c r="D308" s="30" t="s">
        <v>82</v>
      </c>
      <c r="E308" s="31">
        <v>145</v>
      </c>
      <c r="F308" s="25" t="s">
        <v>17</v>
      </c>
      <c r="G308" s="25"/>
      <c r="H308" s="25"/>
      <c r="I308" s="25"/>
      <c r="J308" s="26" t="s">
        <v>428</v>
      </c>
      <c r="K308" s="27" t="s">
        <v>97</v>
      </c>
      <c r="L308" s="27" t="s">
        <v>35</v>
      </c>
      <c r="M308" s="28" t="s">
        <v>324</v>
      </c>
      <c r="N308" s="28"/>
      <c r="O308" s="59">
        <f t="shared" ref="O308:U308" si="432">ROUND(N308*O$3,0)</f>
        <v>0</v>
      </c>
      <c r="P308" s="59">
        <f t="shared" si="432"/>
        <v>0</v>
      </c>
      <c r="Q308" s="59">
        <f t="shared" si="432"/>
        <v>0</v>
      </c>
      <c r="R308" s="59">
        <f t="shared" si="432"/>
        <v>0</v>
      </c>
      <c r="S308" s="59">
        <f t="shared" si="432"/>
        <v>0</v>
      </c>
      <c r="T308" s="59">
        <f t="shared" si="432"/>
        <v>0</v>
      </c>
      <c r="U308" s="59">
        <f t="shared" si="432"/>
        <v>0</v>
      </c>
      <c r="V308" s="60">
        <f t="shared" si="365"/>
        <v>0</v>
      </c>
      <c r="W308" s="60">
        <f t="shared" si="366"/>
        <v>0</v>
      </c>
      <c r="X308" s="60">
        <f t="shared" si="367"/>
        <v>0</v>
      </c>
      <c r="Y308" s="60">
        <f t="shared" si="368"/>
        <v>0</v>
      </c>
      <c r="Z308" s="60">
        <f t="shared" si="369"/>
        <v>0</v>
      </c>
      <c r="AA308" s="60">
        <f t="shared" si="370"/>
        <v>0</v>
      </c>
      <c r="AB308" s="60">
        <f t="shared" si="371"/>
        <v>0</v>
      </c>
      <c r="AC308" s="59">
        <f t="shared" si="372"/>
        <v>0</v>
      </c>
      <c r="AD308" s="59">
        <f t="shared" si="373"/>
        <v>0</v>
      </c>
      <c r="AE308" s="59">
        <f t="shared" si="374"/>
        <v>0</v>
      </c>
      <c r="AF308" s="59">
        <f t="shared" si="375"/>
        <v>0</v>
      </c>
      <c r="AG308" s="59">
        <f t="shared" si="376"/>
        <v>0</v>
      </c>
      <c r="AH308" s="59">
        <f t="shared" si="377"/>
        <v>0</v>
      </c>
      <c r="AI308" s="59">
        <f t="shared" si="378"/>
        <v>0</v>
      </c>
      <c r="AJ308" s="60">
        <f t="shared" si="379"/>
        <v>0</v>
      </c>
      <c r="AK308" s="60">
        <f t="shared" si="380"/>
        <v>0</v>
      </c>
      <c r="AL308" s="60">
        <f t="shared" si="381"/>
        <v>0</v>
      </c>
      <c r="AM308" s="60">
        <f t="shared" si="382"/>
        <v>0</v>
      </c>
      <c r="AN308" s="60">
        <f t="shared" si="383"/>
        <v>0</v>
      </c>
      <c r="AO308" s="60">
        <f t="shared" si="384"/>
        <v>0</v>
      </c>
      <c r="AP308" s="60">
        <f t="shared" si="385"/>
        <v>0</v>
      </c>
      <c r="AQ308" s="27" t="s">
        <v>155</v>
      </c>
      <c r="AR308" s="25" t="s">
        <v>23</v>
      </c>
      <c r="AS308" s="25" t="s">
        <v>29</v>
      </c>
      <c r="AT308" s="29" t="s">
        <v>25</v>
      </c>
      <c r="AU308" s="2"/>
      <c r="AV308" s="61">
        <f t="shared" si="386"/>
        <v>0</v>
      </c>
      <c r="AW308" s="61">
        <f t="shared" si="387"/>
        <v>0</v>
      </c>
      <c r="AX308" s="61">
        <f t="shared" si="388"/>
        <v>0</v>
      </c>
      <c r="AY308" s="62">
        <f t="shared" si="389"/>
        <v>0</v>
      </c>
      <c r="AZ308" s="61">
        <f t="shared" si="390"/>
        <v>0</v>
      </c>
    </row>
    <row r="309" spans="1:52" ht="36">
      <c r="A309" s="1">
        <v>307</v>
      </c>
      <c r="B309" s="21" t="s">
        <v>329</v>
      </c>
      <c r="C309" s="22" t="s">
        <v>330</v>
      </c>
      <c r="D309" s="30" t="s">
        <v>331</v>
      </c>
      <c r="E309" s="31">
        <v>145</v>
      </c>
      <c r="F309" s="25" t="s">
        <v>17</v>
      </c>
      <c r="G309" s="25"/>
      <c r="H309" s="25"/>
      <c r="I309" s="25"/>
      <c r="J309" s="26" t="s">
        <v>428</v>
      </c>
      <c r="K309" s="27" t="s">
        <v>97</v>
      </c>
      <c r="L309" s="27" t="s">
        <v>35</v>
      </c>
      <c r="M309" s="28" t="s">
        <v>603</v>
      </c>
      <c r="N309" s="28"/>
      <c r="O309" s="59">
        <f t="shared" ref="O309:U309" si="433">ROUND(N309*O$3,0)</f>
        <v>0</v>
      </c>
      <c r="P309" s="59">
        <f t="shared" si="433"/>
        <v>0</v>
      </c>
      <c r="Q309" s="59">
        <f t="shared" si="433"/>
        <v>0</v>
      </c>
      <c r="R309" s="59">
        <f t="shared" si="433"/>
        <v>0</v>
      </c>
      <c r="S309" s="59">
        <f t="shared" si="433"/>
        <v>0</v>
      </c>
      <c r="T309" s="59">
        <f t="shared" si="433"/>
        <v>0</v>
      </c>
      <c r="U309" s="59">
        <f t="shared" si="433"/>
        <v>0</v>
      </c>
      <c r="V309" s="60">
        <f t="shared" si="365"/>
        <v>0</v>
      </c>
      <c r="W309" s="60">
        <f t="shared" si="366"/>
        <v>0</v>
      </c>
      <c r="X309" s="60">
        <f t="shared" si="367"/>
        <v>0</v>
      </c>
      <c r="Y309" s="60">
        <f t="shared" si="368"/>
        <v>0</v>
      </c>
      <c r="Z309" s="60">
        <f t="shared" si="369"/>
        <v>0</v>
      </c>
      <c r="AA309" s="60">
        <f t="shared" si="370"/>
        <v>0</v>
      </c>
      <c r="AB309" s="60">
        <f t="shared" si="371"/>
        <v>0</v>
      </c>
      <c r="AC309" s="59">
        <f t="shared" si="372"/>
        <v>0</v>
      </c>
      <c r="AD309" s="59">
        <f t="shared" si="373"/>
        <v>0</v>
      </c>
      <c r="AE309" s="59">
        <f t="shared" si="374"/>
        <v>0</v>
      </c>
      <c r="AF309" s="59">
        <f t="shared" si="375"/>
        <v>0</v>
      </c>
      <c r="AG309" s="59">
        <f t="shared" si="376"/>
        <v>0</v>
      </c>
      <c r="AH309" s="59">
        <f t="shared" si="377"/>
        <v>0</v>
      </c>
      <c r="AI309" s="59">
        <f t="shared" si="378"/>
        <v>0</v>
      </c>
      <c r="AJ309" s="60">
        <f t="shared" si="379"/>
        <v>0</v>
      </c>
      <c r="AK309" s="60">
        <f t="shared" si="380"/>
        <v>0</v>
      </c>
      <c r="AL309" s="60">
        <f t="shared" si="381"/>
        <v>0</v>
      </c>
      <c r="AM309" s="60">
        <f t="shared" si="382"/>
        <v>0</v>
      </c>
      <c r="AN309" s="60">
        <f t="shared" si="383"/>
        <v>0</v>
      </c>
      <c r="AO309" s="60">
        <f t="shared" si="384"/>
        <v>0</v>
      </c>
      <c r="AP309" s="60">
        <f t="shared" si="385"/>
        <v>0</v>
      </c>
      <c r="AQ309" s="25" t="s">
        <v>155</v>
      </c>
      <c r="AR309" s="25" t="s">
        <v>23</v>
      </c>
      <c r="AS309" s="25" t="s">
        <v>318</v>
      </c>
      <c r="AT309" s="29" t="s">
        <v>25</v>
      </c>
      <c r="AU309" s="2"/>
      <c r="AV309" s="61">
        <f t="shared" si="386"/>
        <v>0</v>
      </c>
      <c r="AW309" s="61">
        <f t="shared" si="387"/>
        <v>0</v>
      </c>
      <c r="AX309" s="61">
        <f t="shared" si="388"/>
        <v>0</v>
      </c>
      <c r="AY309" s="62">
        <f t="shared" si="389"/>
        <v>0</v>
      </c>
      <c r="AZ309" s="61">
        <f t="shared" si="390"/>
        <v>0</v>
      </c>
    </row>
    <row r="310" spans="1:52" ht="48">
      <c r="A310" s="1">
        <v>311</v>
      </c>
      <c r="B310" s="21" t="s">
        <v>335</v>
      </c>
      <c r="C310" s="22" t="s">
        <v>336</v>
      </c>
      <c r="D310" s="30" t="s">
        <v>82</v>
      </c>
      <c r="E310" s="31">
        <v>145</v>
      </c>
      <c r="F310" s="25" t="s">
        <v>17</v>
      </c>
      <c r="G310" s="25"/>
      <c r="H310" s="25"/>
      <c r="I310" s="25"/>
      <c r="J310" s="26" t="s">
        <v>428</v>
      </c>
      <c r="K310" s="27" t="s">
        <v>97</v>
      </c>
      <c r="L310" s="27" t="s">
        <v>35</v>
      </c>
      <c r="M310" s="28" t="s">
        <v>338</v>
      </c>
      <c r="N310" s="28"/>
      <c r="O310" s="59">
        <f t="shared" ref="O310:U310" si="434">ROUND(N310*O$3,0)</f>
        <v>0</v>
      </c>
      <c r="P310" s="59">
        <f t="shared" si="434"/>
        <v>0</v>
      </c>
      <c r="Q310" s="59">
        <f t="shared" si="434"/>
        <v>0</v>
      </c>
      <c r="R310" s="59">
        <f t="shared" si="434"/>
        <v>0</v>
      </c>
      <c r="S310" s="59">
        <f t="shared" si="434"/>
        <v>0</v>
      </c>
      <c r="T310" s="59">
        <f t="shared" si="434"/>
        <v>0</v>
      </c>
      <c r="U310" s="59">
        <f t="shared" si="434"/>
        <v>0</v>
      </c>
      <c r="V310" s="60">
        <f t="shared" si="365"/>
        <v>0</v>
      </c>
      <c r="W310" s="60">
        <f t="shared" si="366"/>
        <v>0</v>
      </c>
      <c r="X310" s="60">
        <f t="shared" si="367"/>
        <v>0</v>
      </c>
      <c r="Y310" s="60">
        <f t="shared" si="368"/>
        <v>0</v>
      </c>
      <c r="Z310" s="60">
        <f t="shared" si="369"/>
        <v>0</v>
      </c>
      <c r="AA310" s="60">
        <f t="shared" si="370"/>
        <v>0</v>
      </c>
      <c r="AB310" s="60">
        <f t="shared" si="371"/>
        <v>0</v>
      </c>
      <c r="AC310" s="59">
        <f t="shared" si="372"/>
        <v>0</v>
      </c>
      <c r="AD310" s="59">
        <f t="shared" si="373"/>
        <v>0</v>
      </c>
      <c r="AE310" s="59">
        <f t="shared" si="374"/>
        <v>0</v>
      </c>
      <c r="AF310" s="59">
        <f t="shared" si="375"/>
        <v>0</v>
      </c>
      <c r="AG310" s="59">
        <f t="shared" si="376"/>
        <v>0</v>
      </c>
      <c r="AH310" s="59">
        <f t="shared" si="377"/>
        <v>0</v>
      </c>
      <c r="AI310" s="59">
        <f t="shared" si="378"/>
        <v>0</v>
      </c>
      <c r="AJ310" s="60">
        <f t="shared" si="379"/>
        <v>0</v>
      </c>
      <c r="AK310" s="60">
        <f t="shared" si="380"/>
        <v>0</v>
      </c>
      <c r="AL310" s="60">
        <f t="shared" si="381"/>
        <v>0</v>
      </c>
      <c r="AM310" s="60">
        <f t="shared" si="382"/>
        <v>0</v>
      </c>
      <c r="AN310" s="60">
        <f t="shared" si="383"/>
        <v>0</v>
      </c>
      <c r="AO310" s="60">
        <f t="shared" si="384"/>
        <v>0</v>
      </c>
      <c r="AP310" s="60">
        <f t="shared" si="385"/>
        <v>0</v>
      </c>
      <c r="AQ310" s="27" t="s">
        <v>155</v>
      </c>
      <c r="AR310" s="25" t="s">
        <v>23</v>
      </c>
      <c r="AS310" s="25" t="s">
        <v>25</v>
      </c>
      <c r="AT310" s="29" t="s">
        <v>25</v>
      </c>
      <c r="AU310" s="2"/>
      <c r="AV310" s="61">
        <f t="shared" si="386"/>
        <v>0</v>
      </c>
      <c r="AW310" s="61">
        <f t="shared" si="387"/>
        <v>0</v>
      </c>
      <c r="AX310" s="61">
        <f t="shared" si="388"/>
        <v>0</v>
      </c>
      <c r="AY310" s="62">
        <f t="shared" si="389"/>
        <v>0</v>
      </c>
      <c r="AZ310" s="61">
        <f t="shared" si="390"/>
        <v>0</v>
      </c>
    </row>
    <row r="311" spans="1:52" ht="36">
      <c r="A311" s="1">
        <v>320</v>
      </c>
      <c r="B311" s="21" t="s">
        <v>347</v>
      </c>
      <c r="C311" s="22" t="s">
        <v>348</v>
      </c>
      <c r="D311" s="49" t="s">
        <v>331</v>
      </c>
      <c r="E311" s="31">
        <v>145</v>
      </c>
      <c r="F311" s="25" t="s">
        <v>17</v>
      </c>
      <c r="G311" s="25"/>
      <c r="H311" s="25"/>
      <c r="I311" s="25"/>
      <c r="J311" s="26" t="s">
        <v>428</v>
      </c>
      <c r="K311" s="27" t="s">
        <v>97</v>
      </c>
      <c r="L311" s="27" t="s">
        <v>35</v>
      </c>
      <c r="M311" s="28" t="s">
        <v>603</v>
      </c>
      <c r="N311" s="28"/>
      <c r="O311" s="59">
        <f t="shared" ref="O311:U311" si="435">ROUND(N311*O$3,0)</f>
        <v>0</v>
      </c>
      <c r="P311" s="59">
        <f t="shared" si="435"/>
        <v>0</v>
      </c>
      <c r="Q311" s="59">
        <f t="shared" si="435"/>
        <v>0</v>
      </c>
      <c r="R311" s="59">
        <f t="shared" si="435"/>
        <v>0</v>
      </c>
      <c r="S311" s="59">
        <f t="shared" si="435"/>
        <v>0</v>
      </c>
      <c r="T311" s="59">
        <f t="shared" si="435"/>
        <v>0</v>
      </c>
      <c r="U311" s="59">
        <f t="shared" si="435"/>
        <v>0</v>
      </c>
      <c r="V311" s="60">
        <f t="shared" si="365"/>
        <v>0</v>
      </c>
      <c r="W311" s="60">
        <f t="shared" si="366"/>
        <v>0</v>
      </c>
      <c r="X311" s="60">
        <f t="shared" si="367"/>
        <v>0</v>
      </c>
      <c r="Y311" s="60">
        <f t="shared" si="368"/>
        <v>0</v>
      </c>
      <c r="Z311" s="60">
        <f t="shared" si="369"/>
        <v>0</v>
      </c>
      <c r="AA311" s="60">
        <f t="shared" si="370"/>
        <v>0</v>
      </c>
      <c r="AB311" s="60">
        <f t="shared" si="371"/>
        <v>0</v>
      </c>
      <c r="AC311" s="59">
        <f t="shared" si="372"/>
        <v>0</v>
      </c>
      <c r="AD311" s="59">
        <f t="shared" si="373"/>
        <v>0</v>
      </c>
      <c r="AE311" s="59">
        <f t="shared" si="374"/>
        <v>0</v>
      </c>
      <c r="AF311" s="59">
        <f t="shared" si="375"/>
        <v>0</v>
      </c>
      <c r="AG311" s="59">
        <f t="shared" si="376"/>
        <v>0</v>
      </c>
      <c r="AH311" s="59">
        <f t="shared" si="377"/>
        <v>0</v>
      </c>
      <c r="AI311" s="59">
        <f t="shared" si="378"/>
        <v>0</v>
      </c>
      <c r="AJ311" s="60">
        <f t="shared" si="379"/>
        <v>0</v>
      </c>
      <c r="AK311" s="60">
        <f t="shared" si="380"/>
        <v>0</v>
      </c>
      <c r="AL311" s="60">
        <f t="shared" si="381"/>
        <v>0</v>
      </c>
      <c r="AM311" s="60">
        <f t="shared" si="382"/>
        <v>0</v>
      </c>
      <c r="AN311" s="60">
        <f t="shared" si="383"/>
        <v>0</v>
      </c>
      <c r="AO311" s="60">
        <f t="shared" si="384"/>
        <v>0</v>
      </c>
      <c r="AP311" s="60">
        <f t="shared" si="385"/>
        <v>0</v>
      </c>
      <c r="AQ311" s="25" t="s">
        <v>155</v>
      </c>
      <c r="AR311" s="25" t="s">
        <v>23</v>
      </c>
      <c r="AS311" s="25" t="s">
        <v>318</v>
      </c>
      <c r="AT311" s="29" t="s">
        <v>25</v>
      </c>
      <c r="AU311" s="2"/>
      <c r="AV311" s="61">
        <f t="shared" si="386"/>
        <v>0</v>
      </c>
      <c r="AW311" s="61">
        <f t="shared" si="387"/>
        <v>0</v>
      </c>
      <c r="AX311" s="61">
        <f t="shared" si="388"/>
        <v>0</v>
      </c>
      <c r="AY311" s="62">
        <f t="shared" si="389"/>
        <v>0</v>
      </c>
      <c r="AZ311" s="61">
        <f t="shared" si="390"/>
        <v>0</v>
      </c>
    </row>
    <row r="312" spans="1:52" ht="36">
      <c r="A312" s="1">
        <v>331</v>
      </c>
      <c r="B312" s="21" t="s">
        <v>355</v>
      </c>
      <c r="C312" s="22" t="s">
        <v>356</v>
      </c>
      <c r="D312" s="30" t="s">
        <v>82</v>
      </c>
      <c r="E312" s="31">
        <v>145</v>
      </c>
      <c r="F312" s="25" t="s">
        <v>17</v>
      </c>
      <c r="G312" s="25"/>
      <c r="H312" s="25"/>
      <c r="I312" s="25"/>
      <c r="J312" s="26" t="s">
        <v>428</v>
      </c>
      <c r="K312" s="27" t="s">
        <v>97</v>
      </c>
      <c r="L312" s="27" t="s">
        <v>35</v>
      </c>
      <c r="M312" s="28" t="s">
        <v>603</v>
      </c>
      <c r="N312" s="28"/>
      <c r="O312" s="59">
        <f t="shared" ref="O312:U312" si="436">ROUND(N312*O$3,0)</f>
        <v>0</v>
      </c>
      <c r="P312" s="59">
        <f t="shared" si="436"/>
        <v>0</v>
      </c>
      <c r="Q312" s="59">
        <f t="shared" si="436"/>
        <v>0</v>
      </c>
      <c r="R312" s="59">
        <f t="shared" si="436"/>
        <v>0</v>
      </c>
      <c r="S312" s="59">
        <f t="shared" si="436"/>
        <v>0</v>
      </c>
      <c r="T312" s="59">
        <f t="shared" si="436"/>
        <v>0</v>
      </c>
      <c r="U312" s="59">
        <f t="shared" si="436"/>
        <v>0</v>
      </c>
      <c r="V312" s="60">
        <f t="shared" si="365"/>
        <v>0</v>
      </c>
      <c r="W312" s="60">
        <f t="shared" si="366"/>
        <v>0</v>
      </c>
      <c r="X312" s="60">
        <f t="shared" si="367"/>
        <v>0</v>
      </c>
      <c r="Y312" s="60">
        <f t="shared" si="368"/>
        <v>0</v>
      </c>
      <c r="Z312" s="60">
        <f t="shared" si="369"/>
        <v>0</v>
      </c>
      <c r="AA312" s="60">
        <f t="shared" si="370"/>
        <v>0</v>
      </c>
      <c r="AB312" s="60">
        <f t="shared" si="371"/>
        <v>0</v>
      </c>
      <c r="AC312" s="59">
        <f t="shared" si="372"/>
        <v>0</v>
      </c>
      <c r="AD312" s="59">
        <f t="shared" si="373"/>
        <v>0</v>
      </c>
      <c r="AE312" s="59">
        <f t="shared" si="374"/>
        <v>0</v>
      </c>
      <c r="AF312" s="59">
        <f t="shared" si="375"/>
        <v>0</v>
      </c>
      <c r="AG312" s="59">
        <f t="shared" si="376"/>
        <v>0</v>
      </c>
      <c r="AH312" s="59">
        <f t="shared" si="377"/>
        <v>0</v>
      </c>
      <c r="AI312" s="59">
        <f t="shared" si="378"/>
        <v>0</v>
      </c>
      <c r="AJ312" s="60">
        <f t="shared" si="379"/>
        <v>0</v>
      </c>
      <c r="AK312" s="60">
        <f t="shared" si="380"/>
        <v>0</v>
      </c>
      <c r="AL312" s="60">
        <f t="shared" si="381"/>
        <v>0</v>
      </c>
      <c r="AM312" s="60">
        <f t="shared" si="382"/>
        <v>0</v>
      </c>
      <c r="AN312" s="60">
        <f t="shared" si="383"/>
        <v>0</v>
      </c>
      <c r="AO312" s="60">
        <f t="shared" si="384"/>
        <v>0</v>
      </c>
      <c r="AP312" s="60">
        <f t="shared" si="385"/>
        <v>0</v>
      </c>
      <c r="AQ312" s="25" t="s">
        <v>155</v>
      </c>
      <c r="AR312" s="25" t="s">
        <v>23</v>
      </c>
      <c r="AS312" s="25" t="s">
        <v>318</v>
      </c>
      <c r="AT312" s="29" t="s">
        <v>25</v>
      </c>
      <c r="AU312" s="2"/>
      <c r="AV312" s="61">
        <f t="shared" si="386"/>
        <v>0</v>
      </c>
      <c r="AW312" s="61">
        <f t="shared" si="387"/>
        <v>0</v>
      </c>
      <c r="AX312" s="61">
        <f t="shared" si="388"/>
        <v>0</v>
      </c>
      <c r="AY312" s="62">
        <f t="shared" si="389"/>
        <v>0</v>
      </c>
      <c r="AZ312" s="61">
        <f t="shared" si="390"/>
        <v>0</v>
      </c>
    </row>
    <row r="313" spans="1:52" ht="24">
      <c r="A313" s="1">
        <v>340</v>
      </c>
      <c r="B313" s="21" t="s">
        <v>363</v>
      </c>
      <c r="C313" s="22" t="s">
        <v>364</v>
      </c>
      <c r="D313" s="49" t="s">
        <v>331</v>
      </c>
      <c r="E313" s="31">
        <v>145</v>
      </c>
      <c r="F313" s="25" t="s">
        <v>17</v>
      </c>
      <c r="G313" s="25"/>
      <c r="H313" s="25"/>
      <c r="I313" s="25"/>
      <c r="J313" s="26" t="s">
        <v>428</v>
      </c>
      <c r="K313" s="27" t="s">
        <v>97</v>
      </c>
      <c r="L313" s="27" t="s">
        <v>35</v>
      </c>
      <c r="M313" s="28" t="s">
        <v>603</v>
      </c>
      <c r="N313" s="28"/>
      <c r="O313" s="59">
        <f t="shared" ref="O313:U313" si="437">ROUND(N313*O$3,0)</f>
        <v>0</v>
      </c>
      <c r="P313" s="59">
        <f t="shared" si="437"/>
        <v>0</v>
      </c>
      <c r="Q313" s="59">
        <f t="shared" si="437"/>
        <v>0</v>
      </c>
      <c r="R313" s="59">
        <f t="shared" si="437"/>
        <v>0</v>
      </c>
      <c r="S313" s="59">
        <f t="shared" si="437"/>
        <v>0</v>
      </c>
      <c r="T313" s="59">
        <f t="shared" si="437"/>
        <v>0</v>
      </c>
      <c r="U313" s="59">
        <f t="shared" si="437"/>
        <v>0</v>
      </c>
      <c r="V313" s="60">
        <f t="shared" si="365"/>
        <v>0</v>
      </c>
      <c r="W313" s="60">
        <f t="shared" si="366"/>
        <v>0</v>
      </c>
      <c r="X313" s="60">
        <f t="shared" si="367"/>
        <v>0</v>
      </c>
      <c r="Y313" s="60">
        <f t="shared" si="368"/>
        <v>0</v>
      </c>
      <c r="Z313" s="60">
        <f t="shared" si="369"/>
        <v>0</v>
      </c>
      <c r="AA313" s="60">
        <f t="shared" si="370"/>
        <v>0</v>
      </c>
      <c r="AB313" s="60">
        <f t="shared" si="371"/>
        <v>0</v>
      </c>
      <c r="AC313" s="59">
        <f t="shared" si="372"/>
        <v>0</v>
      </c>
      <c r="AD313" s="59">
        <f t="shared" si="373"/>
        <v>0</v>
      </c>
      <c r="AE313" s="59">
        <f t="shared" si="374"/>
        <v>0</v>
      </c>
      <c r="AF313" s="59">
        <f t="shared" si="375"/>
        <v>0</v>
      </c>
      <c r="AG313" s="59">
        <f t="shared" si="376"/>
        <v>0</v>
      </c>
      <c r="AH313" s="59">
        <f t="shared" si="377"/>
        <v>0</v>
      </c>
      <c r="AI313" s="59">
        <f t="shared" si="378"/>
        <v>0</v>
      </c>
      <c r="AJ313" s="60">
        <f t="shared" si="379"/>
        <v>0</v>
      </c>
      <c r="AK313" s="60">
        <f t="shared" si="380"/>
        <v>0</v>
      </c>
      <c r="AL313" s="60">
        <f t="shared" si="381"/>
        <v>0</v>
      </c>
      <c r="AM313" s="60">
        <f t="shared" si="382"/>
        <v>0</v>
      </c>
      <c r="AN313" s="60">
        <f t="shared" si="383"/>
        <v>0</v>
      </c>
      <c r="AO313" s="60">
        <f t="shared" si="384"/>
        <v>0</v>
      </c>
      <c r="AP313" s="60">
        <f t="shared" si="385"/>
        <v>0</v>
      </c>
      <c r="AQ313" s="25" t="s">
        <v>155</v>
      </c>
      <c r="AR313" s="25" t="s">
        <v>23</v>
      </c>
      <c r="AS313" s="25" t="s">
        <v>318</v>
      </c>
      <c r="AT313" s="29" t="s">
        <v>25</v>
      </c>
      <c r="AU313" s="2"/>
      <c r="AV313" s="61">
        <f t="shared" si="386"/>
        <v>0</v>
      </c>
      <c r="AW313" s="61">
        <f t="shared" si="387"/>
        <v>0</v>
      </c>
      <c r="AX313" s="61">
        <f t="shared" si="388"/>
        <v>0</v>
      </c>
      <c r="AY313" s="62">
        <f t="shared" si="389"/>
        <v>0</v>
      </c>
      <c r="AZ313" s="61">
        <f t="shared" si="390"/>
        <v>0</v>
      </c>
    </row>
    <row r="314" spans="1:52" ht="36">
      <c r="A314" s="1">
        <v>353</v>
      </c>
      <c r="B314" s="21" t="s">
        <v>372</v>
      </c>
      <c r="C314" s="22" t="s">
        <v>373</v>
      </c>
      <c r="D314" s="30" t="s">
        <v>82</v>
      </c>
      <c r="E314" s="31">
        <v>145</v>
      </c>
      <c r="F314" s="25" t="s">
        <v>17</v>
      </c>
      <c r="G314" s="25"/>
      <c r="H314" s="25"/>
      <c r="I314" s="25"/>
      <c r="J314" s="26" t="s">
        <v>428</v>
      </c>
      <c r="K314" s="27" t="s">
        <v>97</v>
      </c>
      <c r="L314" s="27" t="s">
        <v>35</v>
      </c>
      <c r="M314" s="28" t="s">
        <v>375</v>
      </c>
      <c r="N314" s="28"/>
      <c r="O314" s="59">
        <f t="shared" ref="O314:U314" si="438">ROUND(N314*O$3,0)</f>
        <v>0</v>
      </c>
      <c r="P314" s="59">
        <f t="shared" si="438"/>
        <v>0</v>
      </c>
      <c r="Q314" s="59">
        <f t="shared" si="438"/>
        <v>0</v>
      </c>
      <c r="R314" s="59">
        <f t="shared" si="438"/>
        <v>0</v>
      </c>
      <c r="S314" s="59">
        <f t="shared" si="438"/>
        <v>0</v>
      </c>
      <c r="T314" s="59">
        <f t="shared" si="438"/>
        <v>0</v>
      </c>
      <c r="U314" s="59">
        <f t="shared" si="438"/>
        <v>0</v>
      </c>
      <c r="V314" s="60">
        <f t="shared" si="365"/>
        <v>0</v>
      </c>
      <c r="W314" s="60">
        <f t="shared" si="366"/>
        <v>0</v>
      </c>
      <c r="X314" s="60">
        <f t="shared" si="367"/>
        <v>0</v>
      </c>
      <c r="Y314" s="60">
        <f t="shared" si="368"/>
        <v>0</v>
      </c>
      <c r="Z314" s="60">
        <f t="shared" si="369"/>
        <v>0</v>
      </c>
      <c r="AA314" s="60">
        <f t="shared" si="370"/>
        <v>0</v>
      </c>
      <c r="AB314" s="60">
        <f t="shared" si="371"/>
        <v>0</v>
      </c>
      <c r="AC314" s="59">
        <f t="shared" si="372"/>
        <v>0</v>
      </c>
      <c r="AD314" s="59">
        <f t="shared" si="373"/>
        <v>0</v>
      </c>
      <c r="AE314" s="59">
        <f t="shared" si="374"/>
        <v>0</v>
      </c>
      <c r="AF314" s="59">
        <f t="shared" si="375"/>
        <v>0</v>
      </c>
      <c r="AG314" s="59">
        <f t="shared" si="376"/>
        <v>0</v>
      </c>
      <c r="AH314" s="59">
        <f t="shared" si="377"/>
        <v>0</v>
      </c>
      <c r="AI314" s="59">
        <f t="shared" si="378"/>
        <v>0</v>
      </c>
      <c r="AJ314" s="60">
        <f t="shared" si="379"/>
        <v>0</v>
      </c>
      <c r="AK314" s="60">
        <f t="shared" si="380"/>
        <v>0</v>
      </c>
      <c r="AL314" s="60">
        <f t="shared" si="381"/>
        <v>0</v>
      </c>
      <c r="AM314" s="60">
        <f t="shared" si="382"/>
        <v>0</v>
      </c>
      <c r="AN314" s="60">
        <f t="shared" si="383"/>
        <v>0</v>
      </c>
      <c r="AO314" s="60">
        <f t="shared" si="384"/>
        <v>0</v>
      </c>
      <c r="AP314" s="60">
        <f t="shared" si="385"/>
        <v>0</v>
      </c>
      <c r="AQ314" s="27" t="s">
        <v>155</v>
      </c>
      <c r="AR314" s="25" t="s">
        <v>23</v>
      </c>
      <c r="AS314" s="25" t="s">
        <v>51</v>
      </c>
      <c r="AT314" s="29" t="s">
        <v>52</v>
      </c>
      <c r="AU314" s="2"/>
      <c r="AV314" s="61">
        <f t="shared" si="386"/>
        <v>0</v>
      </c>
      <c r="AW314" s="61">
        <f t="shared" si="387"/>
        <v>0</v>
      </c>
      <c r="AX314" s="61">
        <f t="shared" si="388"/>
        <v>0</v>
      </c>
      <c r="AY314" s="62">
        <f t="shared" si="389"/>
        <v>0</v>
      </c>
      <c r="AZ314" s="61">
        <f t="shared" si="390"/>
        <v>0</v>
      </c>
    </row>
    <row r="315" spans="1:52" ht="36">
      <c r="A315" s="1">
        <v>358</v>
      </c>
      <c r="B315" s="21" t="s">
        <v>376</v>
      </c>
      <c r="C315" s="22" t="s">
        <v>377</v>
      </c>
      <c r="D315" s="30" t="s">
        <v>82</v>
      </c>
      <c r="E315" s="31">
        <v>145</v>
      </c>
      <c r="F315" s="25" t="s">
        <v>17</v>
      </c>
      <c r="G315" s="25"/>
      <c r="H315" s="25"/>
      <c r="I315" s="25"/>
      <c r="J315" s="26" t="s">
        <v>428</v>
      </c>
      <c r="K315" s="27" t="s">
        <v>97</v>
      </c>
      <c r="L315" s="27" t="s">
        <v>35</v>
      </c>
      <c r="M315" s="28" t="s">
        <v>603</v>
      </c>
      <c r="N315" s="28"/>
      <c r="O315" s="59">
        <f t="shared" ref="O315:U315" si="439">ROUND(N315*O$3,0)</f>
        <v>0</v>
      </c>
      <c r="P315" s="59">
        <f t="shared" si="439"/>
        <v>0</v>
      </c>
      <c r="Q315" s="59">
        <f t="shared" si="439"/>
        <v>0</v>
      </c>
      <c r="R315" s="59">
        <f t="shared" si="439"/>
        <v>0</v>
      </c>
      <c r="S315" s="59">
        <f t="shared" si="439"/>
        <v>0</v>
      </c>
      <c r="T315" s="59">
        <f t="shared" si="439"/>
        <v>0</v>
      </c>
      <c r="U315" s="59">
        <f t="shared" si="439"/>
        <v>0</v>
      </c>
      <c r="V315" s="60">
        <f t="shared" si="365"/>
        <v>0</v>
      </c>
      <c r="W315" s="60">
        <f t="shared" si="366"/>
        <v>0</v>
      </c>
      <c r="X315" s="60">
        <f t="shared" si="367"/>
        <v>0</v>
      </c>
      <c r="Y315" s="60">
        <f t="shared" si="368"/>
        <v>0</v>
      </c>
      <c r="Z315" s="60">
        <f t="shared" si="369"/>
        <v>0</v>
      </c>
      <c r="AA315" s="60">
        <f t="shared" si="370"/>
        <v>0</v>
      </c>
      <c r="AB315" s="60">
        <f t="shared" si="371"/>
        <v>0</v>
      </c>
      <c r="AC315" s="59">
        <f t="shared" si="372"/>
        <v>0</v>
      </c>
      <c r="AD315" s="59">
        <f t="shared" si="373"/>
        <v>0</v>
      </c>
      <c r="AE315" s="59">
        <f t="shared" si="374"/>
        <v>0</v>
      </c>
      <c r="AF315" s="59">
        <f t="shared" si="375"/>
        <v>0</v>
      </c>
      <c r="AG315" s="59">
        <f t="shared" si="376"/>
        <v>0</v>
      </c>
      <c r="AH315" s="59">
        <f t="shared" si="377"/>
        <v>0</v>
      </c>
      <c r="AI315" s="59">
        <f t="shared" si="378"/>
        <v>0</v>
      </c>
      <c r="AJ315" s="60">
        <f t="shared" si="379"/>
        <v>0</v>
      </c>
      <c r="AK315" s="60">
        <f t="shared" si="380"/>
        <v>0</v>
      </c>
      <c r="AL315" s="60">
        <f t="shared" si="381"/>
        <v>0</v>
      </c>
      <c r="AM315" s="60">
        <f t="shared" si="382"/>
        <v>0</v>
      </c>
      <c r="AN315" s="60">
        <f t="shared" si="383"/>
        <v>0</v>
      </c>
      <c r="AO315" s="60">
        <f t="shared" si="384"/>
        <v>0</v>
      </c>
      <c r="AP315" s="60">
        <f t="shared" si="385"/>
        <v>0</v>
      </c>
      <c r="AQ315" s="25" t="s">
        <v>155</v>
      </c>
      <c r="AR315" s="25" t="s">
        <v>23</v>
      </c>
      <c r="AS315" s="25" t="s">
        <v>51</v>
      </c>
      <c r="AT315" s="29" t="s">
        <v>52</v>
      </c>
      <c r="AU315" s="2"/>
      <c r="AV315" s="61">
        <f t="shared" si="386"/>
        <v>0</v>
      </c>
      <c r="AW315" s="61">
        <f t="shared" si="387"/>
        <v>0</v>
      </c>
      <c r="AX315" s="61">
        <f t="shared" si="388"/>
        <v>0</v>
      </c>
      <c r="AY315" s="62">
        <f t="shared" si="389"/>
        <v>0</v>
      </c>
      <c r="AZ315" s="61">
        <f t="shared" si="390"/>
        <v>0</v>
      </c>
    </row>
    <row r="316" spans="1:52" ht="36">
      <c r="A316" s="1">
        <v>367</v>
      </c>
      <c r="B316" s="21" t="s">
        <v>378</v>
      </c>
      <c r="C316" s="22" t="s">
        <v>379</v>
      </c>
      <c r="D316" s="30" t="s">
        <v>331</v>
      </c>
      <c r="E316" s="31">
        <v>145</v>
      </c>
      <c r="F316" s="25" t="s">
        <v>17</v>
      </c>
      <c r="G316" s="25"/>
      <c r="H316" s="25"/>
      <c r="I316" s="25"/>
      <c r="J316" s="26" t="s">
        <v>428</v>
      </c>
      <c r="K316" s="27" t="s">
        <v>97</v>
      </c>
      <c r="L316" s="27" t="s">
        <v>35</v>
      </c>
      <c r="M316" s="28" t="s">
        <v>639</v>
      </c>
      <c r="N316" s="28"/>
      <c r="O316" s="59">
        <f t="shared" ref="O316:U316" si="440">ROUND(N316*O$3,0)</f>
        <v>0</v>
      </c>
      <c r="P316" s="59">
        <f t="shared" si="440"/>
        <v>0</v>
      </c>
      <c r="Q316" s="59">
        <f t="shared" si="440"/>
        <v>0</v>
      </c>
      <c r="R316" s="59">
        <f t="shared" si="440"/>
        <v>0</v>
      </c>
      <c r="S316" s="59">
        <f t="shared" si="440"/>
        <v>0</v>
      </c>
      <c r="T316" s="59">
        <f t="shared" si="440"/>
        <v>0</v>
      </c>
      <c r="U316" s="59">
        <f t="shared" si="440"/>
        <v>0</v>
      </c>
      <c r="V316" s="60">
        <f t="shared" si="365"/>
        <v>0</v>
      </c>
      <c r="W316" s="60">
        <f t="shared" si="366"/>
        <v>0</v>
      </c>
      <c r="X316" s="60">
        <f t="shared" si="367"/>
        <v>0</v>
      </c>
      <c r="Y316" s="60">
        <f t="shared" si="368"/>
        <v>0</v>
      </c>
      <c r="Z316" s="60">
        <f t="shared" si="369"/>
        <v>0</v>
      </c>
      <c r="AA316" s="60">
        <f t="shared" si="370"/>
        <v>0</v>
      </c>
      <c r="AB316" s="60">
        <f t="shared" si="371"/>
        <v>0</v>
      </c>
      <c r="AC316" s="59">
        <f t="shared" si="372"/>
        <v>0</v>
      </c>
      <c r="AD316" s="59">
        <f t="shared" si="373"/>
        <v>0</v>
      </c>
      <c r="AE316" s="59">
        <f t="shared" si="374"/>
        <v>0</v>
      </c>
      <c r="AF316" s="59">
        <f t="shared" si="375"/>
        <v>0</v>
      </c>
      <c r="AG316" s="59">
        <f t="shared" si="376"/>
        <v>0</v>
      </c>
      <c r="AH316" s="59">
        <f t="shared" si="377"/>
        <v>0</v>
      </c>
      <c r="AI316" s="59">
        <f t="shared" si="378"/>
        <v>0</v>
      </c>
      <c r="AJ316" s="60">
        <f t="shared" si="379"/>
        <v>0</v>
      </c>
      <c r="AK316" s="60">
        <f t="shared" si="380"/>
        <v>0</v>
      </c>
      <c r="AL316" s="60">
        <f t="shared" si="381"/>
        <v>0</v>
      </c>
      <c r="AM316" s="60">
        <f t="shared" si="382"/>
        <v>0</v>
      </c>
      <c r="AN316" s="60">
        <f t="shared" si="383"/>
        <v>0</v>
      </c>
      <c r="AO316" s="60">
        <f t="shared" si="384"/>
        <v>0</v>
      </c>
      <c r="AP316" s="60">
        <f t="shared" si="385"/>
        <v>0</v>
      </c>
      <c r="AQ316" s="25" t="s">
        <v>155</v>
      </c>
      <c r="AR316" s="25" t="s">
        <v>23</v>
      </c>
      <c r="AS316" s="25" t="s">
        <v>371</v>
      </c>
      <c r="AT316" s="29" t="s">
        <v>52</v>
      </c>
      <c r="AU316" s="2"/>
      <c r="AV316" s="61">
        <f t="shared" si="386"/>
        <v>0</v>
      </c>
      <c r="AW316" s="61">
        <f t="shared" si="387"/>
        <v>0</v>
      </c>
      <c r="AX316" s="61">
        <f t="shared" si="388"/>
        <v>0</v>
      </c>
      <c r="AY316" s="62">
        <f t="shared" si="389"/>
        <v>0</v>
      </c>
      <c r="AZ316" s="61">
        <f t="shared" si="390"/>
        <v>0</v>
      </c>
    </row>
    <row r="317" spans="1:52" ht="48">
      <c r="A317" s="1">
        <v>394</v>
      </c>
      <c r="B317" s="21" t="s">
        <v>458</v>
      </c>
      <c r="C317" s="22" t="s">
        <v>459</v>
      </c>
      <c r="D317" s="23" t="s">
        <v>47</v>
      </c>
      <c r="E317" s="31">
        <v>145</v>
      </c>
      <c r="F317" s="25" t="s">
        <v>17</v>
      </c>
      <c r="G317" s="25"/>
      <c r="H317" s="25"/>
      <c r="I317" s="25"/>
      <c r="J317" s="26" t="s">
        <v>428</v>
      </c>
      <c r="K317" s="27" t="s">
        <v>97</v>
      </c>
      <c r="L317" s="27" t="s">
        <v>35</v>
      </c>
      <c r="M317" s="28" t="s">
        <v>642</v>
      </c>
      <c r="N317" s="28"/>
      <c r="O317" s="59">
        <f t="shared" ref="O317:U317" si="441">ROUND(N317*O$3,0)</f>
        <v>0</v>
      </c>
      <c r="P317" s="59">
        <f t="shared" si="441"/>
        <v>0</v>
      </c>
      <c r="Q317" s="59">
        <f t="shared" si="441"/>
        <v>0</v>
      </c>
      <c r="R317" s="59">
        <f t="shared" si="441"/>
        <v>0</v>
      </c>
      <c r="S317" s="59">
        <f t="shared" si="441"/>
        <v>0</v>
      </c>
      <c r="T317" s="59">
        <f t="shared" si="441"/>
        <v>0</v>
      </c>
      <c r="U317" s="59">
        <f t="shared" si="441"/>
        <v>0</v>
      </c>
      <c r="V317" s="60">
        <f t="shared" si="365"/>
        <v>0</v>
      </c>
      <c r="W317" s="60">
        <f t="shared" si="366"/>
        <v>0</v>
      </c>
      <c r="X317" s="60">
        <f t="shared" si="367"/>
        <v>0</v>
      </c>
      <c r="Y317" s="60">
        <f t="shared" si="368"/>
        <v>0</v>
      </c>
      <c r="Z317" s="60">
        <f t="shared" si="369"/>
        <v>0</v>
      </c>
      <c r="AA317" s="60">
        <f t="shared" si="370"/>
        <v>0</v>
      </c>
      <c r="AB317" s="60">
        <f t="shared" si="371"/>
        <v>0</v>
      </c>
      <c r="AC317" s="59">
        <f t="shared" si="372"/>
        <v>0</v>
      </c>
      <c r="AD317" s="59">
        <f t="shared" si="373"/>
        <v>0</v>
      </c>
      <c r="AE317" s="59">
        <f t="shared" si="374"/>
        <v>0</v>
      </c>
      <c r="AF317" s="59">
        <f t="shared" si="375"/>
        <v>0</v>
      </c>
      <c r="AG317" s="59">
        <f t="shared" si="376"/>
        <v>0</v>
      </c>
      <c r="AH317" s="59">
        <f t="shared" si="377"/>
        <v>0</v>
      </c>
      <c r="AI317" s="59">
        <f t="shared" si="378"/>
        <v>0</v>
      </c>
      <c r="AJ317" s="60">
        <f t="shared" si="379"/>
        <v>0</v>
      </c>
      <c r="AK317" s="60">
        <f t="shared" si="380"/>
        <v>0</v>
      </c>
      <c r="AL317" s="60">
        <f t="shared" si="381"/>
        <v>0</v>
      </c>
      <c r="AM317" s="60">
        <f t="shared" si="382"/>
        <v>0</v>
      </c>
      <c r="AN317" s="60">
        <f t="shared" si="383"/>
        <v>0</v>
      </c>
      <c r="AO317" s="60">
        <f t="shared" si="384"/>
        <v>0</v>
      </c>
      <c r="AP317" s="60">
        <f t="shared" si="385"/>
        <v>0</v>
      </c>
      <c r="AQ317" s="25" t="s">
        <v>155</v>
      </c>
      <c r="AR317" s="25" t="s">
        <v>23</v>
      </c>
      <c r="AS317" s="25" t="s">
        <v>52</v>
      </c>
      <c r="AT317" s="29" t="s">
        <v>52</v>
      </c>
      <c r="AU317" s="2"/>
      <c r="AV317" s="61">
        <f t="shared" si="386"/>
        <v>0</v>
      </c>
      <c r="AW317" s="61">
        <f t="shared" si="387"/>
        <v>0</v>
      </c>
      <c r="AX317" s="61">
        <f t="shared" si="388"/>
        <v>0</v>
      </c>
      <c r="AY317" s="62">
        <f t="shared" si="389"/>
        <v>0</v>
      </c>
      <c r="AZ317" s="61">
        <f t="shared" si="390"/>
        <v>0</v>
      </c>
    </row>
    <row r="318" spans="1:52" ht="36">
      <c r="A318" s="1">
        <v>408</v>
      </c>
      <c r="B318" s="21" t="s">
        <v>466</v>
      </c>
      <c r="C318" s="22" t="s">
        <v>467</v>
      </c>
      <c r="D318" s="23" t="s">
        <v>16</v>
      </c>
      <c r="E318" s="31">
        <v>145</v>
      </c>
      <c r="F318" s="25" t="s">
        <v>17</v>
      </c>
      <c r="G318" s="25"/>
      <c r="H318" s="25"/>
      <c r="I318" s="25"/>
      <c r="J318" s="26" t="s">
        <v>428</v>
      </c>
      <c r="K318" s="27" t="s">
        <v>97</v>
      </c>
      <c r="L318" s="27" t="s">
        <v>35</v>
      </c>
      <c r="M318" s="28" t="s">
        <v>651</v>
      </c>
      <c r="N318" s="28"/>
      <c r="O318" s="59">
        <f t="shared" ref="O318:U318" si="442">ROUND(N318*O$3,0)</f>
        <v>0</v>
      </c>
      <c r="P318" s="59">
        <f t="shared" si="442"/>
        <v>0</v>
      </c>
      <c r="Q318" s="59">
        <f t="shared" si="442"/>
        <v>0</v>
      </c>
      <c r="R318" s="59">
        <f t="shared" si="442"/>
        <v>0</v>
      </c>
      <c r="S318" s="59">
        <f t="shared" si="442"/>
        <v>0</v>
      </c>
      <c r="T318" s="59">
        <f t="shared" si="442"/>
        <v>0</v>
      </c>
      <c r="U318" s="59">
        <f t="shared" si="442"/>
        <v>0</v>
      </c>
      <c r="V318" s="60">
        <f t="shared" si="365"/>
        <v>0</v>
      </c>
      <c r="W318" s="60">
        <f t="shared" si="366"/>
        <v>0</v>
      </c>
      <c r="X318" s="60">
        <f t="shared" si="367"/>
        <v>0</v>
      </c>
      <c r="Y318" s="60">
        <f t="shared" si="368"/>
        <v>0</v>
      </c>
      <c r="Z318" s="60">
        <f t="shared" si="369"/>
        <v>0</v>
      </c>
      <c r="AA318" s="60">
        <f t="shared" si="370"/>
        <v>0</v>
      </c>
      <c r="AB318" s="60">
        <f t="shared" si="371"/>
        <v>0</v>
      </c>
      <c r="AC318" s="59">
        <f t="shared" si="372"/>
        <v>0</v>
      </c>
      <c r="AD318" s="59">
        <f t="shared" si="373"/>
        <v>0</v>
      </c>
      <c r="AE318" s="59">
        <f t="shared" si="374"/>
        <v>0</v>
      </c>
      <c r="AF318" s="59">
        <f t="shared" si="375"/>
        <v>0</v>
      </c>
      <c r="AG318" s="59">
        <f t="shared" si="376"/>
        <v>0</v>
      </c>
      <c r="AH318" s="59">
        <f t="shared" si="377"/>
        <v>0</v>
      </c>
      <c r="AI318" s="59">
        <f t="shared" si="378"/>
        <v>0</v>
      </c>
      <c r="AJ318" s="60">
        <f t="shared" si="379"/>
        <v>0</v>
      </c>
      <c r="AK318" s="60">
        <f t="shared" si="380"/>
        <v>0</v>
      </c>
      <c r="AL318" s="60">
        <f t="shared" si="381"/>
        <v>0</v>
      </c>
      <c r="AM318" s="60">
        <f t="shared" si="382"/>
        <v>0</v>
      </c>
      <c r="AN318" s="60">
        <f t="shared" si="383"/>
        <v>0</v>
      </c>
      <c r="AO318" s="60">
        <f t="shared" si="384"/>
        <v>0</v>
      </c>
      <c r="AP318" s="60">
        <f t="shared" si="385"/>
        <v>0</v>
      </c>
      <c r="AQ318" s="27" t="s">
        <v>155</v>
      </c>
      <c r="AR318" s="25" t="s">
        <v>23</v>
      </c>
      <c r="AS318" s="25" t="s">
        <v>52</v>
      </c>
      <c r="AT318" s="29" t="s">
        <v>52</v>
      </c>
      <c r="AU318" s="2"/>
      <c r="AV318" s="61">
        <f t="shared" si="386"/>
        <v>0</v>
      </c>
      <c r="AW318" s="61">
        <f t="shared" si="387"/>
        <v>0</v>
      </c>
      <c r="AX318" s="61">
        <f t="shared" si="388"/>
        <v>0</v>
      </c>
      <c r="AY318" s="62">
        <f t="shared" si="389"/>
        <v>0</v>
      </c>
      <c r="AZ318" s="61">
        <f t="shared" si="390"/>
        <v>0</v>
      </c>
    </row>
    <row r="319" spans="1:52" ht="36">
      <c r="A319" s="1">
        <v>415</v>
      </c>
      <c r="B319" s="21" t="s">
        <v>468</v>
      </c>
      <c r="C319" s="22" t="s">
        <v>469</v>
      </c>
      <c r="D319" s="23" t="s">
        <v>16</v>
      </c>
      <c r="E319" s="31">
        <v>145</v>
      </c>
      <c r="F319" s="25" t="s">
        <v>17</v>
      </c>
      <c r="G319" s="25"/>
      <c r="H319" s="25"/>
      <c r="I319" s="25"/>
      <c r="J319" s="26" t="s">
        <v>428</v>
      </c>
      <c r="K319" s="27" t="s">
        <v>97</v>
      </c>
      <c r="L319" s="27" t="s">
        <v>35</v>
      </c>
      <c r="M319" s="28" t="s">
        <v>653</v>
      </c>
      <c r="N319" s="28"/>
      <c r="O319" s="59">
        <f t="shared" ref="O319:U319" si="443">ROUND(N319*O$3,0)</f>
        <v>0</v>
      </c>
      <c r="P319" s="59">
        <f t="shared" si="443"/>
        <v>0</v>
      </c>
      <c r="Q319" s="59">
        <f t="shared" si="443"/>
        <v>0</v>
      </c>
      <c r="R319" s="59">
        <f t="shared" si="443"/>
        <v>0</v>
      </c>
      <c r="S319" s="59">
        <f t="shared" si="443"/>
        <v>0</v>
      </c>
      <c r="T319" s="59">
        <f t="shared" si="443"/>
        <v>0</v>
      </c>
      <c r="U319" s="59">
        <f t="shared" si="443"/>
        <v>0</v>
      </c>
      <c r="V319" s="60">
        <f t="shared" si="365"/>
        <v>0</v>
      </c>
      <c r="W319" s="60">
        <f t="shared" si="366"/>
        <v>0</v>
      </c>
      <c r="X319" s="60">
        <f t="shared" si="367"/>
        <v>0</v>
      </c>
      <c r="Y319" s="60">
        <f t="shared" si="368"/>
        <v>0</v>
      </c>
      <c r="Z319" s="60">
        <f t="shared" si="369"/>
        <v>0</v>
      </c>
      <c r="AA319" s="60">
        <f t="shared" si="370"/>
        <v>0</v>
      </c>
      <c r="AB319" s="60">
        <f t="shared" si="371"/>
        <v>0</v>
      </c>
      <c r="AC319" s="59">
        <f t="shared" si="372"/>
        <v>0</v>
      </c>
      <c r="AD319" s="59">
        <f t="shared" si="373"/>
        <v>0</v>
      </c>
      <c r="AE319" s="59">
        <f t="shared" si="374"/>
        <v>0</v>
      </c>
      <c r="AF319" s="59">
        <f t="shared" si="375"/>
        <v>0</v>
      </c>
      <c r="AG319" s="59">
        <f t="shared" si="376"/>
        <v>0</v>
      </c>
      <c r="AH319" s="59">
        <f t="shared" si="377"/>
        <v>0</v>
      </c>
      <c r="AI319" s="59">
        <f t="shared" si="378"/>
        <v>0</v>
      </c>
      <c r="AJ319" s="60">
        <f t="shared" si="379"/>
        <v>0</v>
      </c>
      <c r="AK319" s="60">
        <f t="shared" si="380"/>
        <v>0</v>
      </c>
      <c r="AL319" s="60">
        <f t="shared" si="381"/>
        <v>0</v>
      </c>
      <c r="AM319" s="60">
        <f t="shared" si="382"/>
        <v>0</v>
      </c>
      <c r="AN319" s="60">
        <f t="shared" si="383"/>
        <v>0</v>
      </c>
      <c r="AO319" s="60">
        <f t="shared" si="384"/>
        <v>0</v>
      </c>
      <c r="AP319" s="60">
        <f t="shared" si="385"/>
        <v>0</v>
      </c>
      <c r="AQ319" s="27" t="s">
        <v>155</v>
      </c>
      <c r="AR319" s="25" t="s">
        <v>23</v>
      </c>
      <c r="AS319" s="25" t="s">
        <v>52</v>
      </c>
      <c r="AT319" s="29" t="s">
        <v>52</v>
      </c>
      <c r="AU319" s="2"/>
      <c r="AV319" s="61">
        <f t="shared" si="386"/>
        <v>0</v>
      </c>
      <c r="AW319" s="61">
        <f t="shared" si="387"/>
        <v>0</v>
      </c>
      <c r="AX319" s="61">
        <f t="shared" si="388"/>
        <v>0</v>
      </c>
      <c r="AY319" s="62">
        <f t="shared" si="389"/>
        <v>0</v>
      </c>
      <c r="AZ319" s="61">
        <f t="shared" si="390"/>
        <v>0</v>
      </c>
    </row>
    <row r="320" spans="1:52" ht="72">
      <c r="A320" s="1">
        <v>147</v>
      </c>
      <c r="B320" s="21" t="s">
        <v>229</v>
      </c>
      <c r="C320" s="22" t="s">
        <v>230</v>
      </c>
      <c r="D320" s="30" t="s">
        <v>115</v>
      </c>
      <c r="E320" s="31">
        <v>49</v>
      </c>
      <c r="F320" s="25" t="s">
        <v>17</v>
      </c>
      <c r="G320" s="25"/>
      <c r="H320" s="25"/>
      <c r="I320" s="25"/>
      <c r="J320" s="26" t="s">
        <v>550</v>
      </c>
      <c r="K320" s="27" t="s">
        <v>97</v>
      </c>
      <c r="L320" s="27" t="s">
        <v>35</v>
      </c>
      <c r="M320" s="28" t="s">
        <v>549</v>
      </c>
      <c r="N320" s="28"/>
      <c r="O320" s="59">
        <f t="shared" ref="O320:U320" si="444">ROUND(N320*O$3,0)</f>
        <v>0</v>
      </c>
      <c r="P320" s="59">
        <f t="shared" si="444"/>
        <v>0</v>
      </c>
      <c r="Q320" s="59">
        <f t="shared" si="444"/>
        <v>0</v>
      </c>
      <c r="R320" s="59">
        <f t="shared" si="444"/>
        <v>0</v>
      </c>
      <c r="S320" s="59">
        <f t="shared" si="444"/>
        <v>0</v>
      </c>
      <c r="T320" s="59">
        <f t="shared" si="444"/>
        <v>0</v>
      </c>
      <c r="U320" s="59">
        <f t="shared" si="444"/>
        <v>0</v>
      </c>
      <c r="V320" s="60">
        <f t="shared" si="365"/>
        <v>0</v>
      </c>
      <c r="W320" s="60">
        <f t="shared" si="366"/>
        <v>0</v>
      </c>
      <c r="X320" s="60">
        <f t="shared" si="367"/>
        <v>0</v>
      </c>
      <c r="Y320" s="60">
        <f t="shared" si="368"/>
        <v>0</v>
      </c>
      <c r="Z320" s="60">
        <f t="shared" si="369"/>
        <v>0</v>
      </c>
      <c r="AA320" s="60">
        <f t="shared" si="370"/>
        <v>0</v>
      </c>
      <c r="AB320" s="60">
        <f t="shared" si="371"/>
        <v>0</v>
      </c>
      <c r="AC320" s="59">
        <f t="shared" si="372"/>
        <v>0</v>
      </c>
      <c r="AD320" s="59">
        <f t="shared" si="373"/>
        <v>0</v>
      </c>
      <c r="AE320" s="59">
        <f t="shared" si="374"/>
        <v>0</v>
      </c>
      <c r="AF320" s="59">
        <f t="shared" si="375"/>
        <v>0</v>
      </c>
      <c r="AG320" s="59">
        <f t="shared" si="376"/>
        <v>0</v>
      </c>
      <c r="AH320" s="59">
        <f t="shared" si="377"/>
        <v>0</v>
      </c>
      <c r="AI320" s="59">
        <f t="shared" si="378"/>
        <v>0</v>
      </c>
      <c r="AJ320" s="60">
        <f t="shared" si="379"/>
        <v>0</v>
      </c>
      <c r="AK320" s="60">
        <f t="shared" si="380"/>
        <v>0</v>
      </c>
      <c r="AL320" s="60">
        <f t="shared" si="381"/>
        <v>0</v>
      </c>
      <c r="AM320" s="60">
        <f t="shared" si="382"/>
        <v>0</v>
      </c>
      <c r="AN320" s="60">
        <f t="shared" si="383"/>
        <v>0</v>
      </c>
      <c r="AO320" s="60">
        <f t="shared" si="384"/>
        <v>0</v>
      </c>
      <c r="AP320" s="60">
        <f t="shared" si="385"/>
        <v>0</v>
      </c>
      <c r="AQ320" s="27" t="s">
        <v>155</v>
      </c>
      <c r="AR320" s="25" t="s">
        <v>38</v>
      </c>
      <c r="AS320" s="25" t="s">
        <v>215</v>
      </c>
      <c r="AT320" s="29" t="s">
        <v>25</v>
      </c>
      <c r="AU320" s="2"/>
      <c r="AV320" s="61">
        <f t="shared" si="386"/>
        <v>0</v>
      </c>
      <c r="AW320" s="61">
        <f t="shared" si="387"/>
        <v>0</v>
      </c>
      <c r="AX320" s="61">
        <f t="shared" si="388"/>
        <v>0</v>
      </c>
      <c r="AY320" s="62">
        <f t="shared" si="389"/>
        <v>0</v>
      </c>
      <c r="AZ320" s="61">
        <f t="shared" si="390"/>
        <v>0</v>
      </c>
    </row>
    <row r="321" spans="1:52" ht="84">
      <c r="A321" s="1">
        <v>114</v>
      </c>
      <c r="B321" s="21" t="s">
        <v>135</v>
      </c>
      <c r="C321" s="22" t="s">
        <v>136</v>
      </c>
      <c r="D321" s="37" t="s">
        <v>16</v>
      </c>
      <c r="E321" s="31">
        <v>145</v>
      </c>
      <c r="F321" s="25" t="s">
        <v>17</v>
      </c>
      <c r="G321" s="25"/>
      <c r="H321" s="25"/>
      <c r="I321" s="25"/>
      <c r="J321" s="26" t="s">
        <v>542</v>
      </c>
      <c r="K321" s="27" t="s">
        <v>97</v>
      </c>
      <c r="L321" s="27" t="s">
        <v>35</v>
      </c>
      <c r="M321" s="28" t="s">
        <v>543</v>
      </c>
      <c r="N321" s="28"/>
      <c r="O321" s="59">
        <f t="shared" ref="O321:U321" si="445">ROUND(N321*O$3,0)</f>
        <v>0</v>
      </c>
      <c r="P321" s="59">
        <f t="shared" si="445"/>
        <v>0</v>
      </c>
      <c r="Q321" s="59">
        <f t="shared" si="445"/>
        <v>0</v>
      </c>
      <c r="R321" s="59">
        <f t="shared" si="445"/>
        <v>0</v>
      </c>
      <c r="S321" s="59">
        <f t="shared" si="445"/>
        <v>0</v>
      </c>
      <c r="T321" s="59">
        <f t="shared" si="445"/>
        <v>0</v>
      </c>
      <c r="U321" s="59">
        <f t="shared" si="445"/>
        <v>0</v>
      </c>
      <c r="V321" s="60">
        <f t="shared" si="365"/>
        <v>0</v>
      </c>
      <c r="W321" s="60">
        <f t="shared" si="366"/>
        <v>0</v>
      </c>
      <c r="X321" s="60">
        <f t="shared" si="367"/>
        <v>0</v>
      </c>
      <c r="Y321" s="60">
        <f t="shared" si="368"/>
        <v>0</v>
      </c>
      <c r="Z321" s="60">
        <f t="shared" si="369"/>
        <v>0</v>
      </c>
      <c r="AA321" s="60">
        <f t="shared" si="370"/>
        <v>0</v>
      </c>
      <c r="AB321" s="60">
        <f t="shared" si="371"/>
        <v>0</v>
      </c>
      <c r="AC321" s="59">
        <f t="shared" si="372"/>
        <v>0</v>
      </c>
      <c r="AD321" s="59">
        <f t="shared" si="373"/>
        <v>0</v>
      </c>
      <c r="AE321" s="59">
        <f t="shared" si="374"/>
        <v>0</v>
      </c>
      <c r="AF321" s="59">
        <f t="shared" si="375"/>
        <v>0</v>
      </c>
      <c r="AG321" s="59">
        <f t="shared" si="376"/>
        <v>0</v>
      </c>
      <c r="AH321" s="59">
        <f t="shared" si="377"/>
        <v>0</v>
      </c>
      <c r="AI321" s="59">
        <f t="shared" si="378"/>
        <v>0</v>
      </c>
      <c r="AJ321" s="60">
        <f t="shared" si="379"/>
        <v>0</v>
      </c>
      <c r="AK321" s="60">
        <f t="shared" si="380"/>
        <v>0</v>
      </c>
      <c r="AL321" s="60">
        <f t="shared" si="381"/>
        <v>0</v>
      </c>
      <c r="AM321" s="60">
        <f t="shared" si="382"/>
        <v>0</v>
      </c>
      <c r="AN321" s="60">
        <f t="shared" si="383"/>
        <v>0</v>
      </c>
      <c r="AO321" s="60">
        <f t="shared" si="384"/>
        <v>0</v>
      </c>
      <c r="AP321" s="60">
        <f t="shared" si="385"/>
        <v>0</v>
      </c>
      <c r="AQ321" s="25" t="s">
        <v>155</v>
      </c>
      <c r="AR321" s="25" t="s">
        <v>38</v>
      </c>
      <c r="AS321" s="25" t="s">
        <v>39</v>
      </c>
      <c r="AT321" s="29" t="s">
        <v>25</v>
      </c>
      <c r="AU321" s="2"/>
      <c r="AV321" s="61">
        <f t="shared" si="386"/>
        <v>0</v>
      </c>
      <c r="AW321" s="61">
        <f t="shared" si="387"/>
        <v>0</v>
      </c>
      <c r="AX321" s="61">
        <f t="shared" si="388"/>
        <v>0</v>
      </c>
      <c r="AY321" s="62">
        <f t="shared" si="389"/>
        <v>0</v>
      </c>
      <c r="AZ321" s="61">
        <f t="shared" si="390"/>
        <v>0</v>
      </c>
    </row>
    <row r="322" spans="1:52" ht="36">
      <c r="A322" s="1">
        <v>12</v>
      </c>
      <c r="B322" s="21" t="s">
        <v>412</v>
      </c>
      <c r="C322" s="22" t="s">
        <v>413</v>
      </c>
      <c r="D322" s="23" t="s">
        <v>16</v>
      </c>
      <c r="E322" s="31">
        <v>149</v>
      </c>
      <c r="F322" s="25" t="s">
        <v>17</v>
      </c>
      <c r="G322" s="25"/>
      <c r="H322" s="25"/>
      <c r="I322" s="25"/>
      <c r="J322" s="26" t="s">
        <v>243</v>
      </c>
      <c r="K322" s="27" t="s">
        <v>182</v>
      </c>
      <c r="L322" s="27" t="s">
        <v>35</v>
      </c>
      <c r="M322" s="28" t="s">
        <v>414</v>
      </c>
      <c r="N322" s="28"/>
      <c r="O322" s="59">
        <f t="shared" ref="O322:U322" si="446">ROUND(N322*O$3,0)</f>
        <v>0</v>
      </c>
      <c r="P322" s="59">
        <f t="shared" si="446"/>
        <v>0</v>
      </c>
      <c r="Q322" s="59">
        <f t="shared" si="446"/>
        <v>0</v>
      </c>
      <c r="R322" s="59">
        <f t="shared" si="446"/>
        <v>0</v>
      </c>
      <c r="S322" s="59">
        <f t="shared" si="446"/>
        <v>0</v>
      </c>
      <c r="T322" s="59">
        <f t="shared" si="446"/>
        <v>0</v>
      </c>
      <c r="U322" s="59">
        <f t="shared" si="446"/>
        <v>0</v>
      </c>
      <c r="V322" s="60">
        <f t="shared" si="365"/>
        <v>0</v>
      </c>
      <c r="W322" s="60">
        <f t="shared" si="366"/>
        <v>0</v>
      </c>
      <c r="X322" s="60">
        <f t="shared" si="367"/>
        <v>0</v>
      </c>
      <c r="Y322" s="60">
        <f t="shared" si="368"/>
        <v>0</v>
      </c>
      <c r="Z322" s="60">
        <f t="shared" si="369"/>
        <v>0</v>
      </c>
      <c r="AA322" s="60">
        <f t="shared" si="370"/>
        <v>0</v>
      </c>
      <c r="AB322" s="60">
        <f t="shared" si="371"/>
        <v>0</v>
      </c>
      <c r="AC322" s="59">
        <f t="shared" si="372"/>
        <v>0</v>
      </c>
      <c r="AD322" s="59">
        <f t="shared" si="373"/>
        <v>0</v>
      </c>
      <c r="AE322" s="59">
        <f t="shared" si="374"/>
        <v>0</v>
      </c>
      <c r="AF322" s="59">
        <f t="shared" si="375"/>
        <v>0</v>
      </c>
      <c r="AG322" s="59">
        <f t="shared" si="376"/>
        <v>0</v>
      </c>
      <c r="AH322" s="59">
        <f t="shared" si="377"/>
        <v>0</v>
      </c>
      <c r="AI322" s="59">
        <f t="shared" si="378"/>
        <v>0</v>
      </c>
      <c r="AJ322" s="60">
        <f t="shared" si="379"/>
        <v>0</v>
      </c>
      <c r="AK322" s="60">
        <f t="shared" si="380"/>
        <v>0</v>
      </c>
      <c r="AL322" s="60">
        <f t="shared" si="381"/>
        <v>0</v>
      </c>
      <c r="AM322" s="60">
        <f t="shared" si="382"/>
        <v>0</v>
      </c>
      <c r="AN322" s="60">
        <f t="shared" si="383"/>
        <v>0</v>
      </c>
      <c r="AO322" s="60">
        <f t="shared" si="384"/>
        <v>0</v>
      </c>
      <c r="AP322" s="60">
        <f t="shared" si="385"/>
        <v>0</v>
      </c>
      <c r="AQ322" s="27" t="s">
        <v>99</v>
      </c>
      <c r="AR322" s="25" t="s">
        <v>77</v>
      </c>
      <c r="AS322" s="25" t="s">
        <v>415</v>
      </c>
      <c r="AT322" s="29" t="s">
        <v>92</v>
      </c>
      <c r="AU322" s="2"/>
      <c r="AV322" s="61">
        <f t="shared" si="386"/>
        <v>0</v>
      </c>
      <c r="AW322" s="61">
        <f t="shared" si="387"/>
        <v>0</v>
      </c>
      <c r="AX322" s="61">
        <f t="shared" si="388"/>
        <v>0</v>
      </c>
      <c r="AY322" s="62">
        <f t="shared" si="389"/>
        <v>0</v>
      </c>
      <c r="AZ322" s="61">
        <f t="shared" si="390"/>
        <v>0</v>
      </c>
    </row>
    <row r="323" spans="1:52" ht="36">
      <c r="A323" s="1">
        <v>22</v>
      </c>
      <c r="B323" s="21" t="s">
        <v>205</v>
      </c>
      <c r="C323" s="22" t="s">
        <v>206</v>
      </c>
      <c r="D323" s="48" t="s">
        <v>207</v>
      </c>
      <c r="E323" s="31">
        <v>149</v>
      </c>
      <c r="F323" s="25" t="s">
        <v>17</v>
      </c>
      <c r="G323" s="25"/>
      <c r="H323" s="25"/>
      <c r="I323" s="25"/>
      <c r="J323" s="26" t="s">
        <v>243</v>
      </c>
      <c r="K323" s="27" t="s">
        <v>182</v>
      </c>
      <c r="L323" s="27" t="s">
        <v>35</v>
      </c>
      <c r="M323" s="28" t="s">
        <v>208</v>
      </c>
      <c r="N323" s="28"/>
      <c r="O323" s="59">
        <f t="shared" ref="O323:U323" si="447">ROUND(N323*O$3,0)</f>
        <v>0</v>
      </c>
      <c r="P323" s="59">
        <f t="shared" si="447"/>
        <v>0</v>
      </c>
      <c r="Q323" s="59">
        <f t="shared" si="447"/>
        <v>0</v>
      </c>
      <c r="R323" s="59">
        <f t="shared" si="447"/>
        <v>0</v>
      </c>
      <c r="S323" s="59">
        <f t="shared" si="447"/>
        <v>0</v>
      </c>
      <c r="T323" s="59">
        <f t="shared" si="447"/>
        <v>0</v>
      </c>
      <c r="U323" s="59">
        <f t="shared" si="447"/>
        <v>0</v>
      </c>
      <c r="V323" s="60">
        <f t="shared" si="365"/>
        <v>0</v>
      </c>
      <c r="W323" s="60">
        <f t="shared" si="366"/>
        <v>0</v>
      </c>
      <c r="X323" s="60">
        <f t="shared" si="367"/>
        <v>0</v>
      </c>
      <c r="Y323" s="60">
        <f t="shared" si="368"/>
        <v>0</v>
      </c>
      <c r="Z323" s="60">
        <f t="shared" si="369"/>
        <v>0</v>
      </c>
      <c r="AA323" s="60">
        <f t="shared" si="370"/>
        <v>0</v>
      </c>
      <c r="AB323" s="60">
        <f t="shared" si="371"/>
        <v>0</v>
      </c>
      <c r="AC323" s="59">
        <f t="shared" si="372"/>
        <v>0</v>
      </c>
      <c r="AD323" s="59">
        <f t="shared" si="373"/>
        <v>0</v>
      </c>
      <c r="AE323" s="59">
        <f t="shared" si="374"/>
        <v>0</v>
      </c>
      <c r="AF323" s="59">
        <f t="shared" si="375"/>
        <v>0</v>
      </c>
      <c r="AG323" s="59">
        <f t="shared" si="376"/>
        <v>0</v>
      </c>
      <c r="AH323" s="59">
        <f t="shared" si="377"/>
        <v>0</v>
      </c>
      <c r="AI323" s="59">
        <f t="shared" si="378"/>
        <v>0</v>
      </c>
      <c r="AJ323" s="60">
        <f t="shared" si="379"/>
        <v>0</v>
      </c>
      <c r="AK323" s="60">
        <f t="shared" si="380"/>
        <v>0</v>
      </c>
      <c r="AL323" s="60">
        <f t="shared" si="381"/>
        <v>0</v>
      </c>
      <c r="AM323" s="60">
        <f t="shared" si="382"/>
        <v>0</v>
      </c>
      <c r="AN323" s="60">
        <f t="shared" si="383"/>
        <v>0</v>
      </c>
      <c r="AO323" s="60">
        <f t="shared" si="384"/>
        <v>0</v>
      </c>
      <c r="AP323" s="60">
        <f t="shared" si="385"/>
        <v>0</v>
      </c>
      <c r="AQ323" s="27" t="s">
        <v>245</v>
      </c>
      <c r="AR323" s="25" t="s">
        <v>77</v>
      </c>
      <c r="AS323" s="25" t="s">
        <v>77</v>
      </c>
      <c r="AT323" s="29" t="s">
        <v>78</v>
      </c>
      <c r="AU323" s="2"/>
      <c r="AV323" s="61">
        <f t="shared" si="386"/>
        <v>0</v>
      </c>
      <c r="AW323" s="61">
        <f t="shared" si="387"/>
        <v>0</v>
      </c>
      <c r="AX323" s="61">
        <f t="shared" si="388"/>
        <v>0</v>
      </c>
      <c r="AY323" s="62">
        <f t="shared" si="389"/>
        <v>0</v>
      </c>
      <c r="AZ323" s="61">
        <f t="shared" si="390"/>
        <v>0</v>
      </c>
    </row>
    <row r="324" spans="1:52" ht="36">
      <c r="A324" s="1">
        <v>195</v>
      </c>
      <c r="B324" s="21" t="s">
        <v>315</v>
      </c>
      <c r="C324" s="22" t="s">
        <v>316</v>
      </c>
      <c r="D324" s="30" t="s">
        <v>115</v>
      </c>
      <c r="E324" s="31">
        <v>149</v>
      </c>
      <c r="F324" s="25" t="s">
        <v>17</v>
      </c>
      <c r="G324" s="25"/>
      <c r="H324" s="25"/>
      <c r="I324" s="25"/>
      <c r="J324" s="26" t="s">
        <v>243</v>
      </c>
      <c r="K324" s="27" t="s">
        <v>182</v>
      </c>
      <c r="L324" s="27" t="s">
        <v>35</v>
      </c>
      <c r="M324" s="28" t="s">
        <v>317</v>
      </c>
      <c r="N324" s="28"/>
      <c r="O324" s="59">
        <f t="shared" ref="O324:U324" si="448">ROUND(N324*O$3,0)</f>
        <v>0</v>
      </c>
      <c r="P324" s="59">
        <f t="shared" si="448"/>
        <v>0</v>
      </c>
      <c r="Q324" s="59">
        <f t="shared" si="448"/>
        <v>0</v>
      </c>
      <c r="R324" s="59">
        <f t="shared" si="448"/>
        <v>0</v>
      </c>
      <c r="S324" s="59">
        <f t="shared" si="448"/>
        <v>0</v>
      </c>
      <c r="T324" s="59">
        <f t="shared" si="448"/>
        <v>0</v>
      </c>
      <c r="U324" s="59">
        <f t="shared" si="448"/>
        <v>0</v>
      </c>
      <c r="V324" s="60">
        <f t="shared" si="365"/>
        <v>0</v>
      </c>
      <c r="W324" s="60">
        <f t="shared" si="366"/>
        <v>0</v>
      </c>
      <c r="X324" s="60">
        <f t="shared" si="367"/>
        <v>0</v>
      </c>
      <c r="Y324" s="60">
        <f t="shared" si="368"/>
        <v>0</v>
      </c>
      <c r="Z324" s="60">
        <f t="shared" si="369"/>
        <v>0</v>
      </c>
      <c r="AA324" s="60">
        <f t="shared" si="370"/>
        <v>0</v>
      </c>
      <c r="AB324" s="60">
        <f t="shared" si="371"/>
        <v>0</v>
      </c>
      <c r="AC324" s="59">
        <f t="shared" si="372"/>
        <v>0</v>
      </c>
      <c r="AD324" s="59">
        <f t="shared" si="373"/>
        <v>0</v>
      </c>
      <c r="AE324" s="59">
        <f t="shared" si="374"/>
        <v>0</v>
      </c>
      <c r="AF324" s="59">
        <f t="shared" si="375"/>
        <v>0</v>
      </c>
      <c r="AG324" s="59">
        <f t="shared" si="376"/>
        <v>0</v>
      </c>
      <c r="AH324" s="59">
        <f t="shared" si="377"/>
        <v>0</v>
      </c>
      <c r="AI324" s="59">
        <f t="shared" si="378"/>
        <v>0</v>
      </c>
      <c r="AJ324" s="60">
        <f t="shared" si="379"/>
        <v>0</v>
      </c>
      <c r="AK324" s="60">
        <f t="shared" si="380"/>
        <v>0</v>
      </c>
      <c r="AL324" s="60">
        <f t="shared" si="381"/>
        <v>0</v>
      </c>
      <c r="AM324" s="60">
        <f t="shared" si="382"/>
        <v>0</v>
      </c>
      <c r="AN324" s="60">
        <f t="shared" si="383"/>
        <v>0</v>
      </c>
      <c r="AO324" s="60">
        <f t="shared" si="384"/>
        <v>0</v>
      </c>
      <c r="AP324" s="60">
        <f t="shared" si="385"/>
        <v>0</v>
      </c>
      <c r="AQ324" s="27" t="s">
        <v>245</v>
      </c>
      <c r="AR324" s="25" t="s">
        <v>23</v>
      </c>
      <c r="AS324" s="25" t="s">
        <v>318</v>
      </c>
      <c r="AT324" s="29" t="s">
        <v>25</v>
      </c>
      <c r="AU324" s="2"/>
      <c r="AV324" s="61">
        <f t="shared" si="386"/>
        <v>0</v>
      </c>
      <c r="AW324" s="61">
        <f t="shared" si="387"/>
        <v>0</v>
      </c>
      <c r="AX324" s="61">
        <f t="shared" si="388"/>
        <v>0</v>
      </c>
      <c r="AY324" s="62">
        <f t="shared" si="389"/>
        <v>0</v>
      </c>
      <c r="AZ324" s="61">
        <f t="shared" si="390"/>
        <v>0</v>
      </c>
    </row>
    <row r="325" spans="1:52" ht="36">
      <c r="A325" s="1">
        <v>197</v>
      </c>
      <c r="B325" s="21" t="s">
        <v>240</v>
      </c>
      <c r="C325" s="22" t="s">
        <v>241</v>
      </c>
      <c r="D325" s="46" t="s">
        <v>242</v>
      </c>
      <c r="E325" s="31">
        <v>149</v>
      </c>
      <c r="F325" s="25" t="s">
        <v>17</v>
      </c>
      <c r="G325" s="25"/>
      <c r="H325" s="25"/>
      <c r="I325" s="25"/>
      <c r="J325" s="26" t="s">
        <v>243</v>
      </c>
      <c r="K325" s="27" t="s">
        <v>182</v>
      </c>
      <c r="L325" s="27" t="s">
        <v>35</v>
      </c>
      <c r="M325" s="28" t="s">
        <v>244</v>
      </c>
      <c r="N325" s="28"/>
      <c r="O325" s="59">
        <f t="shared" ref="O325:U325" si="449">ROUND(N325*O$3,0)</f>
        <v>0</v>
      </c>
      <c r="P325" s="59">
        <f t="shared" si="449"/>
        <v>0</v>
      </c>
      <c r="Q325" s="59">
        <f t="shared" si="449"/>
        <v>0</v>
      </c>
      <c r="R325" s="59">
        <f t="shared" si="449"/>
        <v>0</v>
      </c>
      <c r="S325" s="59">
        <f t="shared" si="449"/>
        <v>0</v>
      </c>
      <c r="T325" s="59">
        <f t="shared" si="449"/>
        <v>0</v>
      </c>
      <c r="U325" s="59">
        <f t="shared" si="449"/>
        <v>0</v>
      </c>
      <c r="V325" s="60">
        <f t="shared" si="365"/>
        <v>0</v>
      </c>
      <c r="W325" s="60">
        <f t="shared" si="366"/>
        <v>0</v>
      </c>
      <c r="X325" s="60">
        <f t="shared" si="367"/>
        <v>0</v>
      </c>
      <c r="Y325" s="60">
        <f t="shared" si="368"/>
        <v>0</v>
      </c>
      <c r="Z325" s="60">
        <f t="shared" si="369"/>
        <v>0</v>
      </c>
      <c r="AA325" s="60">
        <f t="shared" si="370"/>
        <v>0</v>
      </c>
      <c r="AB325" s="60">
        <f t="shared" si="371"/>
        <v>0</v>
      </c>
      <c r="AC325" s="59">
        <f t="shared" si="372"/>
        <v>0</v>
      </c>
      <c r="AD325" s="59">
        <f t="shared" si="373"/>
        <v>0</v>
      </c>
      <c r="AE325" s="59">
        <f t="shared" si="374"/>
        <v>0</v>
      </c>
      <c r="AF325" s="59">
        <f t="shared" si="375"/>
        <v>0</v>
      </c>
      <c r="AG325" s="59">
        <f t="shared" si="376"/>
        <v>0</v>
      </c>
      <c r="AH325" s="59">
        <f t="shared" si="377"/>
        <v>0</v>
      </c>
      <c r="AI325" s="59">
        <f t="shared" si="378"/>
        <v>0</v>
      </c>
      <c r="AJ325" s="60">
        <f t="shared" si="379"/>
        <v>0</v>
      </c>
      <c r="AK325" s="60">
        <f t="shared" si="380"/>
        <v>0</v>
      </c>
      <c r="AL325" s="60">
        <f t="shared" si="381"/>
        <v>0</v>
      </c>
      <c r="AM325" s="60">
        <f t="shared" si="382"/>
        <v>0</v>
      </c>
      <c r="AN325" s="60">
        <f t="shared" si="383"/>
        <v>0</v>
      </c>
      <c r="AO325" s="60">
        <f t="shared" si="384"/>
        <v>0</v>
      </c>
      <c r="AP325" s="60">
        <f t="shared" si="385"/>
        <v>0</v>
      </c>
      <c r="AQ325" s="27" t="s">
        <v>245</v>
      </c>
      <c r="AR325" s="25" t="s">
        <v>23</v>
      </c>
      <c r="AS325" s="25" t="s">
        <v>25</v>
      </c>
      <c r="AT325" s="29" t="s">
        <v>25</v>
      </c>
      <c r="AU325" s="2"/>
      <c r="AV325" s="61">
        <f t="shared" si="386"/>
        <v>0</v>
      </c>
      <c r="AW325" s="61">
        <f t="shared" si="387"/>
        <v>0</v>
      </c>
      <c r="AX325" s="61">
        <f t="shared" si="388"/>
        <v>0</v>
      </c>
      <c r="AY325" s="62">
        <f t="shared" si="389"/>
        <v>0</v>
      </c>
      <c r="AZ325" s="61">
        <f t="shared" si="390"/>
        <v>0</v>
      </c>
    </row>
    <row r="326" spans="1:52" ht="36">
      <c r="A326" s="1">
        <v>384</v>
      </c>
      <c r="B326" s="21" t="s">
        <v>447</v>
      </c>
      <c r="C326" s="22" t="s">
        <v>448</v>
      </c>
      <c r="D326" s="23" t="s">
        <v>16</v>
      </c>
      <c r="E326" s="31">
        <v>149</v>
      </c>
      <c r="F326" s="25" t="s">
        <v>17</v>
      </c>
      <c r="G326" s="25"/>
      <c r="H326" s="25"/>
      <c r="I326" s="25"/>
      <c r="J326" s="26" t="s">
        <v>243</v>
      </c>
      <c r="K326" s="27" t="s">
        <v>182</v>
      </c>
      <c r="L326" s="27" t="s">
        <v>35</v>
      </c>
      <c r="M326" s="28" t="s">
        <v>449</v>
      </c>
      <c r="N326" s="28"/>
      <c r="O326" s="59">
        <f t="shared" ref="O326:U326" si="450">ROUND(N326*O$3,0)</f>
        <v>0</v>
      </c>
      <c r="P326" s="59">
        <f t="shared" si="450"/>
        <v>0</v>
      </c>
      <c r="Q326" s="59">
        <f t="shared" si="450"/>
        <v>0</v>
      </c>
      <c r="R326" s="59">
        <f t="shared" si="450"/>
        <v>0</v>
      </c>
      <c r="S326" s="59">
        <f t="shared" si="450"/>
        <v>0</v>
      </c>
      <c r="T326" s="59">
        <f t="shared" si="450"/>
        <v>0</v>
      </c>
      <c r="U326" s="59">
        <f t="shared" si="450"/>
        <v>0</v>
      </c>
      <c r="V326" s="60">
        <f t="shared" si="365"/>
        <v>0</v>
      </c>
      <c r="W326" s="60">
        <f t="shared" si="366"/>
        <v>0</v>
      </c>
      <c r="X326" s="60">
        <f t="shared" si="367"/>
        <v>0</v>
      </c>
      <c r="Y326" s="60">
        <f t="shared" si="368"/>
        <v>0</v>
      </c>
      <c r="Z326" s="60">
        <f t="shared" si="369"/>
        <v>0</v>
      </c>
      <c r="AA326" s="60">
        <f t="shared" si="370"/>
        <v>0</v>
      </c>
      <c r="AB326" s="60">
        <f t="shared" si="371"/>
        <v>0</v>
      </c>
      <c r="AC326" s="59">
        <f t="shared" si="372"/>
        <v>0</v>
      </c>
      <c r="AD326" s="59">
        <f t="shared" si="373"/>
        <v>0</v>
      </c>
      <c r="AE326" s="59">
        <f t="shared" si="374"/>
        <v>0</v>
      </c>
      <c r="AF326" s="59">
        <f t="shared" si="375"/>
        <v>0</v>
      </c>
      <c r="AG326" s="59">
        <f t="shared" si="376"/>
        <v>0</v>
      </c>
      <c r="AH326" s="59">
        <f t="shared" si="377"/>
        <v>0</v>
      </c>
      <c r="AI326" s="59">
        <f t="shared" si="378"/>
        <v>0</v>
      </c>
      <c r="AJ326" s="60">
        <f t="shared" si="379"/>
        <v>0</v>
      </c>
      <c r="AK326" s="60">
        <f t="shared" si="380"/>
        <v>0</v>
      </c>
      <c r="AL326" s="60">
        <f t="shared" si="381"/>
        <v>0</v>
      </c>
      <c r="AM326" s="60">
        <f t="shared" si="382"/>
        <v>0</v>
      </c>
      <c r="AN326" s="60">
        <f t="shared" si="383"/>
        <v>0</v>
      </c>
      <c r="AO326" s="60">
        <f t="shared" si="384"/>
        <v>0</v>
      </c>
      <c r="AP326" s="60">
        <f t="shared" si="385"/>
        <v>0</v>
      </c>
      <c r="AQ326" s="27" t="s">
        <v>245</v>
      </c>
      <c r="AR326" s="25" t="s">
        <v>23</v>
      </c>
      <c r="AS326" s="25" t="s">
        <v>52</v>
      </c>
      <c r="AT326" s="29" t="s">
        <v>52</v>
      </c>
      <c r="AU326" s="2"/>
      <c r="AV326" s="61">
        <f t="shared" si="386"/>
        <v>0</v>
      </c>
      <c r="AW326" s="61">
        <f t="shared" si="387"/>
        <v>0</v>
      </c>
      <c r="AX326" s="61">
        <f t="shared" si="388"/>
        <v>0</v>
      </c>
      <c r="AY326" s="62">
        <f t="shared" si="389"/>
        <v>0</v>
      </c>
      <c r="AZ326" s="61">
        <f t="shared" si="390"/>
        <v>0</v>
      </c>
    </row>
    <row r="327" spans="1:52" ht="36">
      <c r="A327" s="1">
        <v>427</v>
      </c>
      <c r="B327" s="21" t="s">
        <v>472</v>
      </c>
      <c r="C327" s="47" t="s">
        <v>473</v>
      </c>
      <c r="D327" s="23" t="s">
        <v>16</v>
      </c>
      <c r="E327" s="31">
        <v>149</v>
      </c>
      <c r="F327" s="25" t="s">
        <v>17</v>
      </c>
      <c r="G327" s="25"/>
      <c r="H327" s="25"/>
      <c r="I327" s="25"/>
      <c r="J327" s="26" t="s">
        <v>243</v>
      </c>
      <c r="K327" s="27" t="s">
        <v>182</v>
      </c>
      <c r="L327" s="27" t="s">
        <v>35</v>
      </c>
      <c r="M327" s="28" t="s">
        <v>658</v>
      </c>
      <c r="N327" s="28"/>
      <c r="O327" s="59">
        <f t="shared" ref="O327:U327" si="451">ROUND(N327*O$3,0)</f>
        <v>0</v>
      </c>
      <c r="P327" s="59">
        <f t="shared" si="451"/>
        <v>0</v>
      </c>
      <c r="Q327" s="59">
        <f t="shared" si="451"/>
        <v>0</v>
      </c>
      <c r="R327" s="59">
        <f t="shared" si="451"/>
        <v>0</v>
      </c>
      <c r="S327" s="59">
        <f t="shared" si="451"/>
        <v>0</v>
      </c>
      <c r="T327" s="59">
        <f t="shared" si="451"/>
        <v>0</v>
      </c>
      <c r="U327" s="59">
        <f t="shared" si="451"/>
        <v>0</v>
      </c>
      <c r="V327" s="60">
        <f t="shared" si="365"/>
        <v>0</v>
      </c>
      <c r="W327" s="60">
        <f t="shared" si="366"/>
        <v>0</v>
      </c>
      <c r="X327" s="60">
        <f t="shared" si="367"/>
        <v>0</v>
      </c>
      <c r="Y327" s="60">
        <f t="shared" si="368"/>
        <v>0</v>
      </c>
      <c r="Z327" s="60">
        <f t="shared" si="369"/>
        <v>0</v>
      </c>
      <c r="AA327" s="60">
        <f t="shared" si="370"/>
        <v>0</v>
      </c>
      <c r="AB327" s="60">
        <f t="shared" si="371"/>
        <v>0</v>
      </c>
      <c r="AC327" s="59">
        <f t="shared" si="372"/>
        <v>0</v>
      </c>
      <c r="AD327" s="59">
        <f t="shared" si="373"/>
        <v>0</v>
      </c>
      <c r="AE327" s="59">
        <f t="shared" si="374"/>
        <v>0</v>
      </c>
      <c r="AF327" s="59">
        <f t="shared" si="375"/>
        <v>0</v>
      </c>
      <c r="AG327" s="59">
        <f t="shared" si="376"/>
        <v>0</v>
      </c>
      <c r="AH327" s="59">
        <f t="shared" si="377"/>
        <v>0</v>
      </c>
      <c r="AI327" s="59">
        <f t="shared" si="378"/>
        <v>0</v>
      </c>
      <c r="AJ327" s="60">
        <f t="shared" si="379"/>
        <v>0</v>
      </c>
      <c r="AK327" s="60">
        <f t="shared" si="380"/>
        <v>0</v>
      </c>
      <c r="AL327" s="60">
        <f t="shared" si="381"/>
        <v>0</v>
      </c>
      <c r="AM327" s="60">
        <f t="shared" si="382"/>
        <v>0</v>
      </c>
      <c r="AN327" s="60">
        <f t="shared" si="383"/>
        <v>0</v>
      </c>
      <c r="AO327" s="60">
        <f t="shared" si="384"/>
        <v>0</v>
      </c>
      <c r="AP327" s="60">
        <f t="shared" si="385"/>
        <v>0</v>
      </c>
      <c r="AQ327" s="27" t="s">
        <v>245</v>
      </c>
      <c r="AR327" s="25" t="s">
        <v>23</v>
      </c>
      <c r="AS327" s="25" t="s">
        <v>204</v>
      </c>
      <c r="AT327" s="29" t="s">
        <v>60</v>
      </c>
      <c r="AU327" s="2"/>
      <c r="AV327" s="61">
        <f t="shared" si="386"/>
        <v>0</v>
      </c>
      <c r="AW327" s="61">
        <f t="shared" si="387"/>
        <v>0</v>
      </c>
      <c r="AX327" s="61">
        <f t="shared" si="388"/>
        <v>0</v>
      </c>
      <c r="AY327" s="62">
        <f t="shared" si="389"/>
        <v>0</v>
      </c>
      <c r="AZ327" s="61">
        <f t="shared" si="390"/>
        <v>0</v>
      </c>
    </row>
    <row r="328" spans="1:52" ht="36">
      <c r="A328" s="1">
        <v>430</v>
      </c>
      <c r="B328" s="21" t="s">
        <v>398</v>
      </c>
      <c r="C328" s="47" t="s">
        <v>399</v>
      </c>
      <c r="D328" s="30" t="s">
        <v>115</v>
      </c>
      <c r="E328" s="31">
        <v>149</v>
      </c>
      <c r="F328" s="25" t="s">
        <v>17</v>
      </c>
      <c r="G328" s="25"/>
      <c r="H328" s="25"/>
      <c r="I328" s="25"/>
      <c r="J328" s="26" t="s">
        <v>243</v>
      </c>
      <c r="K328" s="27" t="s">
        <v>182</v>
      </c>
      <c r="L328" s="27" t="s">
        <v>35</v>
      </c>
      <c r="M328" s="28" t="s">
        <v>400</v>
      </c>
      <c r="N328" s="28"/>
      <c r="O328" s="59">
        <f t="shared" ref="O328:U328" si="452">ROUND(N328*O$3,0)</f>
        <v>0</v>
      </c>
      <c r="P328" s="59">
        <f t="shared" si="452"/>
        <v>0</v>
      </c>
      <c r="Q328" s="59">
        <f t="shared" si="452"/>
        <v>0</v>
      </c>
      <c r="R328" s="59">
        <f t="shared" si="452"/>
        <v>0</v>
      </c>
      <c r="S328" s="59">
        <f t="shared" si="452"/>
        <v>0</v>
      </c>
      <c r="T328" s="59">
        <f t="shared" si="452"/>
        <v>0</v>
      </c>
      <c r="U328" s="59">
        <f t="shared" si="452"/>
        <v>0</v>
      </c>
      <c r="V328" s="60">
        <f t="shared" si="365"/>
        <v>0</v>
      </c>
      <c r="W328" s="60">
        <f t="shared" si="366"/>
        <v>0</v>
      </c>
      <c r="X328" s="60">
        <f t="shared" si="367"/>
        <v>0</v>
      </c>
      <c r="Y328" s="60">
        <f t="shared" si="368"/>
        <v>0</v>
      </c>
      <c r="Z328" s="60">
        <f t="shared" si="369"/>
        <v>0</v>
      </c>
      <c r="AA328" s="60">
        <f t="shared" si="370"/>
        <v>0</v>
      </c>
      <c r="AB328" s="60">
        <f t="shared" si="371"/>
        <v>0</v>
      </c>
      <c r="AC328" s="59">
        <f t="shared" si="372"/>
        <v>0</v>
      </c>
      <c r="AD328" s="59">
        <f t="shared" si="373"/>
        <v>0</v>
      </c>
      <c r="AE328" s="59">
        <f t="shared" si="374"/>
        <v>0</v>
      </c>
      <c r="AF328" s="59">
        <f t="shared" si="375"/>
        <v>0</v>
      </c>
      <c r="AG328" s="59">
        <f t="shared" si="376"/>
        <v>0</v>
      </c>
      <c r="AH328" s="59">
        <f t="shared" si="377"/>
        <v>0</v>
      </c>
      <c r="AI328" s="59">
        <f t="shared" si="378"/>
        <v>0</v>
      </c>
      <c r="AJ328" s="60">
        <f t="shared" si="379"/>
        <v>0</v>
      </c>
      <c r="AK328" s="60">
        <f t="shared" si="380"/>
        <v>0</v>
      </c>
      <c r="AL328" s="60">
        <f t="shared" si="381"/>
        <v>0</v>
      </c>
      <c r="AM328" s="60">
        <f t="shared" si="382"/>
        <v>0</v>
      </c>
      <c r="AN328" s="60">
        <f t="shared" si="383"/>
        <v>0</v>
      </c>
      <c r="AO328" s="60">
        <f t="shared" si="384"/>
        <v>0</v>
      </c>
      <c r="AP328" s="60">
        <f t="shared" si="385"/>
        <v>0</v>
      </c>
      <c r="AQ328" s="27" t="s">
        <v>245</v>
      </c>
      <c r="AR328" s="25" t="s">
        <v>23</v>
      </c>
      <c r="AS328" s="25" t="s">
        <v>60</v>
      </c>
      <c r="AT328" s="29" t="s">
        <v>60</v>
      </c>
      <c r="AU328" s="2"/>
      <c r="AV328" s="61">
        <f t="shared" si="386"/>
        <v>0</v>
      </c>
      <c r="AW328" s="61">
        <f t="shared" si="387"/>
        <v>0</v>
      </c>
      <c r="AX328" s="61">
        <f t="shared" si="388"/>
        <v>0</v>
      </c>
      <c r="AY328" s="62">
        <f t="shared" si="389"/>
        <v>0</v>
      </c>
      <c r="AZ328" s="61">
        <f t="shared" si="390"/>
        <v>0</v>
      </c>
    </row>
    <row r="329" spans="1:52" ht="36">
      <c r="A329" s="1">
        <v>433</v>
      </c>
      <c r="B329" s="21" t="s">
        <v>401</v>
      </c>
      <c r="C329" s="47" t="s">
        <v>402</v>
      </c>
      <c r="D329" s="30" t="s">
        <v>115</v>
      </c>
      <c r="E329" s="31">
        <v>149</v>
      </c>
      <c r="F329" s="25" t="s">
        <v>17</v>
      </c>
      <c r="G329" s="25"/>
      <c r="H329" s="25"/>
      <c r="I329" s="25"/>
      <c r="J329" s="26" t="s">
        <v>243</v>
      </c>
      <c r="K329" s="27" t="s">
        <v>182</v>
      </c>
      <c r="L329" s="27" t="s">
        <v>35</v>
      </c>
      <c r="M329" s="28" t="s">
        <v>403</v>
      </c>
      <c r="N329" s="28"/>
      <c r="O329" s="59">
        <f t="shared" ref="O329:U329" si="453">ROUND(N329*O$3,0)</f>
        <v>0</v>
      </c>
      <c r="P329" s="59">
        <f t="shared" si="453"/>
        <v>0</v>
      </c>
      <c r="Q329" s="59">
        <f t="shared" si="453"/>
        <v>0</v>
      </c>
      <c r="R329" s="59">
        <f t="shared" si="453"/>
        <v>0</v>
      </c>
      <c r="S329" s="59">
        <f t="shared" si="453"/>
        <v>0</v>
      </c>
      <c r="T329" s="59">
        <f t="shared" si="453"/>
        <v>0</v>
      </c>
      <c r="U329" s="59">
        <f t="shared" si="453"/>
        <v>0</v>
      </c>
      <c r="V329" s="60">
        <f t="shared" si="365"/>
        <v>0</v>
      </c>
      <c r="W329" s="60">
        <f t="shared" si="366"/>
        <v>0</v>
      </c>
      <c r="X329" s="60">
        <f t="shared" si="367"/>
        <v>0</v>
      </c>
      <c r="Y329" s="60">
        <f t="shared" si="368"/>
        <v>0</v>
      </c>
      <c r="Z329" s="60">
        <f t="shared" si="369"/>
        <v>0</v>
      </c>
      <c r="AA329" s="60">
        <f t="shared" si="370"/>
        <v>0</v>
      </c>
      <c r="AB329" s="60">
        <f t="shared" si="371"/>
        <v>0</v>
      </c>
      <c r="AC329" s="59">
        <f t="shared" si="372"/>
        <v>0</v>
      </c>
      <c r="AD329" s="59">
        <f t="shared" si="373"/>
        <v>0</v>
      </c>
      <c r="AE329" s="59">
        <f t="shared" si="374"/>
        <v>0</v>
      </c>
      <c r="AF329" s="59">
        <f t="shared" si="375"/>
        <v>0</v>
      </c>
      <c r="AG329" s="59">
        <f t="shared" si="376"/>
        <v>0</v>
      </c>
      <c r="AH329" s="59">
        <f t="shared" si="377"/>
        <v>0</v>
      </c>
      <c r="AI329" s="59">
        <f t="shared" si="378"/>
        <v>0</v>
      </c>
      <c r="AJ329" s="60">
        <f t="shared" si="379"/>
        <v>0</v>
      </c>
      <c r="AK329" s="60">
        <f t="shared" si="380"/>
        <v>0</v>
      </c>
      <c r="AL329" s="60">
        <f t="shared" si="381"/>
        <v>0</v>
      </c>
      <c r="AM329" s="60">
        <f t="shared" si="382"/>
        <v>0</v>
      </c>
      <c r="AN329" s="60">
        <f t="shared" si="383"/>
        <v>0</v>
      </c>
      <c r="AO329" s="60">
        <f t="shared" si="384"/>
        <v>0</v>
      </c>
      <c r="AP329" s="60">
        <f t="shared" si="385"/>
        <v>0</v>
      </c>
      <c r="AQ329" s="27" t="s">
        <v>245</v>
      </c>
      <c r="AR329" s="25" t="s">
        <v>23</v>
      </c>
      <c r="AS329" s="25" t="s">
        <v>56</v>
      </c>
      <c r="AT329" s="29" t="s">
        <v>52</v>
      </c>
      <c r="AU329" s="2"/>
      <c r="AV329" s="61">
        <f t="shared" si="386"/>
        <v>0</v>
      </c>
      <c r="AW329" s="61">
        <f t="shared" si="387"/>
        <v>0</v>
      </c>
      <c r="AX329" s="61">
        <f t="shared" si="388"/>
        <v>0</v>
      </c>
      <c r="AY329" s="62">
        <f t="shared" si="389"/>
        <v>0</v>
      </c>
      <c r="AZ329" s="61">
        <f t="shared" si="390"/>
        <v>0</v>
      </c>
    </row>
    <row r="330" spans="1:52" ht="36">
      <c r="A330" s="1">
        <v>435</v>
      </c>
      <c r="B330" s="21" t="s">
        <v>474</v>
      </c>
      <c r="C330" s="47" t="s">
        <v>475</v>
      </c>
      <c r="D330" s="23" t="s">
        <v>16</v>
      </c>
      <c r="E330" s="31">
        <v>149</v>
      </c>
      <c r="F330" s="25" t="s">
        <v>17</v>
      </c>
      <c r="G330" s="25"/>
      <c r="H330" s="25"/>
      <c r="I330" s="25"/>
      <c r="J330" s="26" t="s">
        <v>243</v>
      </c>
      <c r="K330" s="27" t="s">
        <v>182</v>
      </c>
      <c r="L330" s="27" t="s">
        <v>35</v>
      </c>
      <c r="M330" s="28" t="s">
        <v>476</v>
      </c>
      <c r="N330" s="28"/>
      <c r="O330" s="59">
        <f t="shared" ref="O330:U330" si="454">ROUND(N330*O$3,0)</f>
        <v>0</v>
      </c>
      <c r="P330" s="59">
        <f t="shared" si="454"/>
        <v>0</v>
      </c>
      <c r="Q330" s="59">
        <f t="shared" si="454"/>
        <v>0</v>
      </c>
      <c r="R330" s="59">
        <f t="shared" si="454"/>
        <v>0</v>
      </c>
      <c r="S330" s="59">
        <f t="shared" si="454"/>
        <v>0</v>
      </c>
      <c r="T330" s="59">
        <f t="shared" si="454"/>
        <v>0</v>
      </c>
      <c r="U330" s="59">
        <f t="shared" si="454"/>
        <v>0</v>
      </c>
      <c r="V330" s="60">
        <f t="shared" ref="V330:V393" si="455">IF($G330=1,O330,0)</f>
        <v>0</v>
      </c>
      <c r="W330" s="60">
        <f t="shared" ref="W330:W393" si="456">IF($G330=1,P330,0)</f>
        <v>0</v>
      </c>
      <c r="X330" s="60">
        <f t="shared" ref="X330:X393" si="457">IF($G330=1,Q330,0)</f>
        <v>0</v>
      </c>
      <c r="Y330" s="60">
        <f t="shared" ref="Y330:Y393" si="458">IF($G330=1,R330,0)</f>
        <v>0</v>
      </c>
      <c r="Z330" s="60">
        <f t="shared" ref="Z330:Z393" si="459">IF($G330=1,S330,0)</f>
        <v>0</v>
      </c>
      <c r="AA330" s="60">
        <f t="shared" ref="AA330:AA393" si="460">IF($G330=1,T330,0)</f>
        <v>0</v>
      </c>
      <c r="AB330" s="60">
        <f t="shared" ref="AB330:AB393" si="461">IF($G330=1,U330,0)</f>
        <v>0</v>
      </c>
      <c r="AC330" s="59">
        <f t="shared" ref="AC330:AC393" si="462">IF($H330=1,O330,0)</f>
        <v>0</v>
      </c>
      <c r="AD330" s="59">
        <f t="shared" ref="AD330:AD393" si="463">IF($H330=1,P330,0)</f>
        <v>0</v>
      </c>
      <c r="AE330" s="59">
        <f t="shared" ref="AE330:AE393" si="464">IF($H330=1,Q330,0)</f>
        <v>0</v>
      </c>
      <c r="AF330" s="59">
        <f t="shared" ref="AF330:AF393" si="465">IF($H330=1,R330,0)</f>
        <v>0</v>
      </c>
      <c r="AG330" s="59">
        <f t="shared" ref="AG330:AG393" si="466">IF($H330=1,S330,0)</f>
        <v>0</v>
      </c>
      <c r="AH330" s="59">
        <f t="shared" ref="AH330:AH393" si="467">IF($H330=1,T330,0)</f>
        <v>0</v>
      </c>
      <c r="AI330" s="59">
        <f t="shared" ref="AI330:AI393" si="468">IF($H330=1,U330,0)</f>
        <v>0</v>
      </c>
      <c r="AJ330" s="60">
        <f t="shared" ref="AJ330:AJ393" si="469">IF($I330=1,O330,0)</f>
        <v>0</v>
      </c>
      <c r="AK330" s="60">
        <f t="shared" ref="AK330:AK393" si="470">IF($I330=1,P330,0)</f>
        <v>0</v>
      </c>
      <c r="AL330" s="60">
        <f t="shared" ref="AL330:AL393" si="471">IF($I330=1,Q330,0)</f>
        <v>0</v>
      </c>
      <c r="AM330" s="60">
        <f t="shared" ref="AM330:AM393" si="472">IF($I330=1,R330,0)</f>
        <v>0</v>
      </c>
      <c r="AN330" s="60">
        <f t="shared" ref="AN330:AN393" si="473">IF($I330=1,S330,0)</f>
        <v>0</v>
      </c>
      <c r="AO330" s="60">
        <f t="shared" ref="AO330:AO393" si="474">IF($I330=1,T330,0)</f>
        <v>0</v>
      </c>
      <c r="AP330" s="60">
        <f t="shared" ref="AP330:AP393" si="475">IF($I330=1,U330,0)</f>
        <v>0</v>
      </c>
      <c r="AQ330" s="27" t="s">
        <v>245</v>
      </c>
      <c r="AR330" s="25" t="s">
        <v>23</v>
      </c>
      <c r="AS330" s="25" t="s">
        <v>204</v>
      </c>
      <c r="AT330" s="29" t="s">
        <v>60</v>
      </c>
      <c r="AU330" s="2"/>
      <c r="AV330" s="61">
        <f t="shared" ref="AV330:AV393" si="476">IF($G330=1,$AU330,0)</f>
        <v>0</v>
      </c>
      <c r="AW330" s="61">
        <f t="shared" ref="AW330:AW393" si="477">IF($H330=1,$AU330,0)</f>
        <v>0</v>
      </c>
      <c r="AX330" s="61">
        <f t="shared" ref="AX330:AX393" si="478">IF($I330=1,$AU330,0)</f>
        <v>0</v>
      </c>
      <c r="AY330" s="62">
        <f t="shared" ref="AY330:AY393" si="479">IF(OR(G330=1,H330=1,I330=1),AU330-AV330-AW330-AX330,0)</f>
        <v>0</v>
      </c>
      <c r="AZ330" s="61">
        <f t="shared" ref="AZ330:AZ393" si="480">IF(OR(G330=1,H330=1,I330=1),AV330+AW330+AX330,0)</f>
        <v>0</v>
      </c>
    </row>
    <row r="331" spans="1:52" ht="36">
      <c r="A331" s="1">
        <v>440</v>
      </c>
      <c r="B331" s="21" t="s">
        <v>254</v>
      </c>
      <c r="C331" s="22" t="s">
        <v>255</v>
      </c>
      <c r="D331" s="35" t="s">
        <v>207</v>
      </c>
      <c r="E331" s="31">
        <v>149</v>
      </c>
      <c r="F331" s="25" t="s">
        <v>17</v>
      </c>
      <c r="G331" s="25"/>
      <c r="H331" s="25"/>
      <c r="I331" s="25"/>
      <c r="J331" s="26" t="s">
        <v>243</v>
      </c>
      <c r="K331" s="27" t="s">
        <v>182</v>
      </c>
      <c r="L331" s="27" t="s">
        <v>35</v>
      </c>
      <c r="M331" s="28" t="s">
        <v>256</v>
      </c>
      <c r="N331" s="28"/>
      <c r="O331" s="59">
        <f t="shared" ref="O331:U331" si="481">ROUND(N331*O$3,0)</f>
        <v>0</v>
      </c>
      <c r="P331" s="59">
        <f t="shared" si="481"/>
        <v>0</v>
      </c>
      <c r="Q331" s="59">
        <f t="shared" si="481"/>
        <v>0</v>
      </c>
      <c r="R331" s="59">
        <f t="shared" si="481"/>
        <v>0</v>
      </c>
      <c r="S331" s="59">
        <f t="shared" si="481"/>
        <v>0</v>
      </c>
      <c r="T331" s="59">
        <f t="shared" si="481"/>
        <v>0</v>
      </c>
      <c r="U331" s="59">
        <f t="shared" si="481"/>
        <v>0</v>
      </c>
      <c r="V331" s="60">
        <f t="shared" si="455"/>
        <v>0</v>
      </c>
      <c r="W331" s="60">
        <f t="shared" si="456"/>
        <v>0</v>
      </c>
      <c r="X331" s="60">
        <f t="shared" si="457"/>
        <v>0</v>
      </c>
      <c r="Y331" s="60">
        <f t="shared" si="458"/>
        <v>0</v>
      </c>
      <c r="Z331" s="60">
        <f t="shared" si="459"/>
        <v>0</v>
      </c>
      <c r="AA331" s="60">
        <f t="shared" si="460"/>
        <v>0</v>
      </c>
      <c r="AB331" s="60">
        <f t="shared" si="461"/>
        <v>0</v>
      </c>
      <c r="AC331" s="59">
        <f t="shared" si="462"/>
        <v>0</v>
      </c>
      <c r="AD331" s="59">
        <f t="shared" si="463"/>
        <v>0</v>
      </c>
      <c r="AE331" s="59">
        <f t="shared" si="464"/>
        <v>0</v>
      </c>
      <c r="AF331" s="59">
        <f t="shared" si="465"/>
        <v>0</v>
      </c>
      <c r="AG331" s="59">
        <f t="shared" si="466"/>
        <v>0</v>
      </c>
      <c r="AH331" s="59">
        <f t="shared" si="467"/>
        <v>0</v>
      </c>
      <c r="AI331" s="59">
        <f t="shared" si="468"/>
        <v>0</v>
      </c>
      <c r="AJ331" s="60">
        <f t="shared" si="469"/>
        <v>0</v>
      </c>
      <c r="AK331" s="60">
        <f t="shared" si="470"/>
        <v>0</v>
      </c>
      <c r="AL331" s="60">
        <f t="shared" si="471"/>
        <v>0</v>
      </c>
      <c r="AM331" s="60">
        <f t="shared" si="472"/>
        <v>0</v>
      </c>
      <c r="AN331" s="60">
        <f t="shared" si="473"/>
        <v>0</v>
      </c>
      <c r="AO331" s="60">
        <f t="shared" si="474"/>
        <v>0</v>
      </c>
      <c r="AP331" s="60">
        <f t="shared" si="475"/>
        <v>0</v>
      </c>
      <c r="AQ331" s="27" t="s">
        <v>245</v>
      </c>
      <c r="AR331" s="25" t="s">
        <v>23</v>
      </c>
      <c r="AS331" s="25" t="s">
        <v>204</v>
      </c>
      <c r="AT331" s="29" t="s">
        <v>60</v>
      </c>
      <c r="AU331" s="2"/>
      <c r="AV331" s="61">
        <f t="shared" si="476"/>
        <v>0</v>
      </c>
      <c r="AW331" s="61">
        <f t="shared" si="477"/>
        <v>0</v>
      </c>
      <c r="AX331" s="61">
        <f t="shared" si="478"/>
        <v>0</v>
      </c>
      <c r="AY331" s="62">
        <f t="shared" si="479"/>
        <v>0</v>
      </c>
      <c r="AZ331" s="61">
        <f t="shared" si="480"/>
        <v>0</v>
      </c>
    </row>
    <row r="332" spans="1:52" ht="36">
      <c r="A332" s="1">
        <v>445</v>
      </c>
      <c r="B332" s="21" t="s">
        <v>257</v>
      </c>
      <c r="C332" s="22" t="s">
        <v>258</v>
      </c>
      <c r="D332" s="46" t="s">
        <v>259</v>
      </c>
      <c r="E332" s="24">
        <v>149</v>
      </c>
      <c r="F332" s="25" t="s">
        <v>17</v>
      </c>
      <c r="G332" s="25"/>
      <c r="H332" s="25"/>
      <c r="I332" s="25"/>
      <c r="J332" s="26" t="s">
        <v>243</v>
      </c>
      <c r="K332" s="27" t="s">
        <v>182</v>
      </c>
      <c r="L332" s="27" t="s">
        <v>35</v>
      </c>
      <c r="M332" s="28" t="s">
        <v>98</v>
      </c>
      <c r="N332" s="28"/>
      <c r="O332" s="59">
        <f t="shared" ref="O332:U332" si="482">ROUND(N332*O$3,0)</f>
        <v>0</v>
      </c>
      <c r="P332" s="59">
        <f t="shared" si="482"/>
        <v>0</v>
      </c>
      <c r="Q332" s="59">
        <f t="shared" si="482"/>
        <v>0</v>
      </c>
      <c r="R332" s="59">
        <f t="shared" si="482"/>
        <v>0</v>
      </c>
      <c r="S332" s="59">
        <f t="shared" si="482"/>
        <v>0</v>
      </c>
      <c r="T332" s="59">
        <f t="shared" si="482"/>
        <v>0</v>
      </c>
      <c r="U332" s="59">
        <f t="shared" si="482"/>
        <v>0</v>
      </c>
      <c r="V332" s="60">
        <f t="shared" si="455"/>
        <v>0</v>
      </c>
      <c r="W332" s="60">
        <f t="shared" si="456"/>
        <v>0</v>
      </c>
      <c r="X332" s="60">
        <f t="shared" si="457"/>
        <v>0</v>
      </c>
      <c r="Y332" s="60">
        <f t="shared" si="458"/>
        <v>0</v>
      </c>
      <c r="Z332" s="60">
        <f t="shared" si="459"/>
        <v>0</v>
      </c>
      <c r="AA332" s="60">
        <f t="shared" si="460"/>
        <v>0</v>
      </c>
      <c r="AB332" s="60">
        <f t="shared" si="461"/>
        <v>0</v>
      </c>
      <c r="AC332" s="59">
        <f t="shared" si="462"/>
        <v>0</v>
      </c>
      <c r="AD332" s="59">
        <f t="shared" si="463"/>
        <v>0</v>
      </c>
      <c r="AE332" s="59">
        <f t="shared" si="464"/>
        <v>0</v>
      </c>
      <c r="AF332" s="59">
        <f t="shared" si="465"/>
        <v>0</v>
      </c>
      <c r="AG332" s="59">
        <f t="shared" si="466"/>
        <v>0</v>
      </c>
      <c r="AH332" s="59">
        <f t="shared" si="467"/>
        <v>0</v>
      </c>
      <c r="AI332" s="59">
        <f t="shared" si="468"/>
        <v>0</v>
      </c>
      <c r="AJ332" s="60">
        <f t="shared" si="469"/>
        <v>0</v>
      </c>
      <c r="AK332" s="60">
        <f t="shared" si="470"/>
        <v>0</v>
      </c>
      <c r="AL332" s="60">
        <f t="shared" si="471"/>
        <v>0</v>
      </c>
      <c r="AM332" s="60">
        <f t="shared" si="472"/>
        <v>0</v>
      </c>
      <c r="AN332" s="60">
        <f t="shared" si="473"/>
        <v>0</v>
      </c>
      <c r="AO332" s="60">
        <f t="shared" si="474"/>
        <v>0</v>
      </c>
      <c r="AP332" s="60">
        <f t="shared" si="475"/>
        <v>0</v>
      </c>
      <c r="AQ332" s="27" t="s">
        <v>245</v>
      </c>
      <c r="AR332" s="25" t="s">
        <v>23</v>
      </c>
      <c r="AS332" s="25" t="s">
        <v>204</v>
      </c>
      <c r="AT332" s="29" t="s">
        <v>60</v>
      </c>
      <c r="AU332" s="2"/>
      <c r="AV332" s="61">
        <f t="shared" si="476"/>
        <v>0</v>
      </c>
      <c r="AW332" s="61">
        <f t="shared" si="477"/>
        <v>0</v>
      </c>
      <c r="AX332" s="61">
        <f t="shared" si="478"/>
        <v>0</v>
      </c>
      <c r="AY332" s="62">
        <f t="shared" si="479"/>
        <v>0</v>
      </c>
      <c r="AZ332" s="61">
        <f t="shared" si="480"/>
        <v>0</v>
      </c>
    </row>
    <row r="333" spans="1:52" ht="72">
      <c r="A333" s="1">
        <v>23</v>
      </c>
      <c r="B333" s="21" t="s">
        <v>205</v>
      </c>
      <c r="C333" s="22" t="s">
        <v>206</v>
      </c>
      <c r="D333" s="48" t="s">
        <v>207</v>
      </c>
      <c r="E333" s="31">
        <v>152</v>
      </c>
      <c r="F333" s="25" t="s">
        <v>17</v>
      </c>
      <c r="G333" s="25"/>
      <c r="H333" s="25"/>
      <c r="I333" s="25"/>
      <c r="J333" s="26" t="s">
        <v>220</v>
      </c>
      <c r="K333" s="27" t="s">
        <v>493</v>
      </c>
      <c r="L333" s="27" t="s">
        <v>35</v>
      </c>
      <c r="M333" s="28" t="s">
        <v>208</v>
      </c>
      <c r="N333" s="28"/>
      <c r="O333" s="59">
        <f t="shared" ref="O333:U333" si="483">ROUND(N333*O$3,0)</f>
        <v>0</v>
      </c>
      <c r="P333" s="59">
        <f t="shared" si="483"/>
        <v>0</v>
      </c>
      <c r="Q333" s="59">
        <f t="shared" si="483"/>
        <v>0</v>
      </c>
      <c r="R333" s="59">
        <f t="shared" si="483"/>
        <v>0</v>
      </c>
      <c r="S333" s="59">
        <f t="shared" si="483"/>
        <v>0</v>
      </c>
      <c r="T333" s="59">
        <f t="shared" si="483"/>
        <v>0</v>
      </c>
      <c r="U333" s="59">
        <f t="shared" si="483"/>
        <v>0</v>
      </c>
      <c r="V333" s="60">
        <f t="shared" si="455"/>
        <v>0</v>
      </c>
      <c r="W333" s="60">
        <f t="shared" si="456"/>
        <v>0</v>
      </c>
      <c r="X333" s="60">
        <f t="shared" si="457"/>
        <v>0</v>
      </c>
      <c r="Y333" s="60">
        <f t="shared" si="458"/>
        <v>0</v>
      </c>
      <c r="Z333" s="60">
        <f t="shared" si="459"/>
        <v>0</v>
      </c>
      <c r="AA333" s="60">
        <f t="shared" si="460"/>
        <v>0</v>
      </c>
      <c r="AB333" s="60">
        <f t="shared" si="461"/>
        <v>0</v>
      </c>
      <c r="AC333" s="59">
        <f t="shared" si="462"/>
        <v>0</v>
      </c>
      <c r="AD333" s="59">
        <f t="shared" si="463"/>
        <v>0</v>
      </c>
      <c r="AE333" s="59">
        <f t="shared" si="464"/>
        <v>0</v>
      </c>
      <c r="AF333" s="59">
        <f t="shared" si="465"/>
        <v>0</v>
      </c>
      <c r="AG333" s="59">
        <f t="shared" si="466"/>
        <v>0</v>
      </c>
      <c r="AH333" s="59">
        <f t="shared" si="467"/>
        <v>0</v>
      </c>
      <c r="AI333" s="59">
        <f t="shared" si="468"/>
        <v>0</v>
      </c>
      <c r="AJ333" s="60">
        <f t="shared" si="469"/>
        <v>0</v>
      </c>
      <c r="AK333" s="60">
        <f t="shared" si="470"/>
        <v>0</v>
      </c>
      <c r="AL333" s="60">
        <f t="shared" si="471"/>
        <v>0</v>
      </c>
      <c r="AM333" s="60">
        <f t="shared" si="472"/>
        <v>0</v>
      </c>
      <c r="AN333" s="60">
        <f t="shared" si="473"/>
        <v>0</v>
      </c>
      <c r="AO333" s="60">
        <f t="shared" si="474"/>
        <v>0</v>
      </c>
      <c r="AP333" s="60">
        <f t="shared" si="475"/>
        <v>0</v>
      </c>
      <c r="AQ333" s="27" t="s">
        <v>494</v>
      </c>
      <c r="AR333" s="25" t="s">
        <v>77</v>
      </c>
      <c r="AS333" s="25" t="s">
        <v>77</v>
      </c>
      <c r="AT333" s="29" t="s">
        <v>78</v>
      </c>
      <c r="AU333" s="2"/>
      <c r="AV333" s="61">
        <f t="shared" si="476"/>
        <v>0</v>
      </c>
      <c r="AW333" s="61">
        <f t="shared" si="477"/>
        <v>0</v>
      </c>
      <c r="AX333" s="61">
        <f t="shared" si="478"/>
        <v>0</v>
      </c>
      <c r="AY333" s="62">
        <f t="shared" si="479"/>
        <v>0</v>
      </c>
      <c r="AZ333" s="61">
        <f t="shared" si="480"/>
        <v>0</v>
      </c>
    </row>
    <row r="334" spans="1:52" ht="60">
      <c r="A334" s="1">
        <v>95</v>
      </c>
      <c r="B334" s="21" t="s">
        <v>218</v>
      </c>
      <c r="C334" s="22" t="s">
        <v>219</v>
      </c>
      <c r="D334" s="37" t="s">
        <v>47</v>
      </c>
      <c r="E334" s="31">
        <v>127</v>
      </c>
      <c r="F334" s="25" t="s">
        <v>17</v>
      </c>
      <c r="G334" s="25"/>
      <c r="H334" s="25"/>
      <c r="I334" s="25"/>
      <c r="J334" s="26" t="s">
        <v>220</v>
      </c>
      <c r="K334" s="27" t="s">
        <v>97</v>
      </c>
      <c r="L334" s="27" t="s">
        <v>35</v>
      </c>
      <c r="M334" s="28" t="s">
        <v>221</v>
      </c>
      <c r="N334" s="28"/>
      <c r="O334" s="59">
        <f t="shared" ref="O334:U334" si="484">ROUND(N334*O$3,0)</f>
        <v>0</v>
      </c>
      <c r="P334" s="59">
        <f t="shared" si="484"/>
        <v>0</v>
      </c>
      <c r="Q334" s="59">
        <f t="shared" si="484"/>
        <v>0</v>
      </c>
      <c r="R334" s="59">
        <f t="shared" si="484"/>
        <v>0</v>
      </c>
      <c r="S334" s="59">
        <f t="shared" si="484"/>
        <v>0</v>
      </c>
      <c r="T334" s="59">
        <f t="shared" si="484"/>
        <v>0</v>
      </c>
      <c r="U334" s="59">
        <f t="shared" si="484"/>
        <v>0</v>
      </c>
      <c r="V334" s="60">
        <f t="shared" si="455"/>
        <v>0</v>
      </c>
      <c r="W334" s="60">
        <f t="shared" si="456"/>
        <v>0</v>
      </c>
      <c r="X334" s="60">
        <f t="shared" si="457"/>
        <v>0</v>
      </c>
      <c r="Y334" s="60">
        <f t="shared" si="458"/>
        <v>0</v>
      </c>
      <c r="Z334" s="60">
        <f t="shared" si="459"/>
        <v>0</v>
      </c>
      <c r="AA334" s="60">
        <f t="shared" si="460"/>
        <v>0</v>
      </c>
      <c r="AB334" s="60">
        <f t="shared" si="461"/>
        <v>0</v>
      </c>
      <c r="AC334" s="59">
        <f t="shared" si="462"/>
        <v>0</v>
      </c>
      <c r="AD334" s="59">
        <f t="shared" si="463"/>
        <v>0</v>
      </c>
      <c r="AE334" s="59">
        <f t="shared" si="464"/>
        <v>0</v>
      </c>
      <c r="AF334" s="59">
        <f t="shared" si="465"/>
        <v>0</v>
      </c>
      <c r="AG334" s="59">
        <f t="shared" si="466"/>
        <v>0</v>
      </c>
      <c r="AH334" s="59">
        <f t="shared" si="467"/>
        <v>0</v>
      </c>
      <c r="AI334" s="59">
        <f t="shared" si="468"/>
        <v>0</v>
      </c>
      <c r="AJ334" s="60">
        <f t="shared" si="469"/>
        <v>0</v>
      </c>
      <c r="AK334" s="60">
        <f t="shared" si="470"/>
        <v>0</v>
      </c>
      <c r="AL334" s="60">
        <f t="shared" si="471"/>
        <v>0</v>
      </c>
      <c r="AM334" s="60">
        <f t="shared" si="472"/>
        <v>0</v>
      </c>
      <c r="AN334" s="60">
        <f t="shared" si="473"/>
        <v>0</v>
      </c>
      <c r="AO334" s="60">
        <f t="shared" si="474"/>
        <v>0</v>
      </c>
      <c r="AP334" s="60">
        <f t="shared" si="475"/>
        <v>0</v>
      </c>
      <c r="AQ334" s="27" t="s">
        <v>99</v>
      </c>
      <c r="AR334" s="25" t="s">
        <v>38</v>
      </c>
      <c r="AS334" s="25" t="s">
        <v>39</v>
      </c>
      <c r="AT334" s="29" t="s">
        <v>25</v>
      </c>
      <c r="AU334" s="2"/>
      <c r="AV334" s="61">
        <f t="shared" si="476"/>
        <v>0</v>
      </c>
      <c r="AW334" s="61">
        <f t="shared" si="477"/>
        <v>0</v>
      </c>
      <c r="AX334" s="61">
        <f t="shared" si="478"/>
        <v>0</v>
      </c>
      <c r="AY334" s="62">
        <f t="shared" si="479"/>
        <v>0</v>
      </c>
      <c r="AZ334" s="61">
        <f t="shared" si="480"/>
        <v>0</v>
      </c>
    </row>
    <row r="335" spans="1:52" ht="48">
      <c r="A335" s="1">
        <v>105</v>
      </c>
      <c r="B335" s="21" t="s">
        <v>30</v>
      </c>
      <c r="C335" s="22" t="s">
        <v>31</v>
      </c>
      <c r="D335" s="37" t="s">
        <v>16</v>
      </c>
      <c r="E335" s="31">
        <v>152</v>
      </c>
      <c r="F335" s="25" t="s">
        <v>17</v>
      </c>
      <c r="G335" s="25"/>
      <c r="H335" s="25"/>
      <c r="I335" s="25"/>
      <c r="J335" s="26" t="s">
        <v>220</v>
      </c>
      <c r="K335" s="27" t="s">
        <v>97</v>
      </c>
      <c r="L335" s="27" t="s">
        <v>35</v>
      </c>
      <c r="M335" s="28" t="s">
        <v>222</v>
      </c>
      <c r="N335" s="28"/>
      <c r="O335" s="59">
        <f t="shared" ref="O335:U335" si="485">ROUND(N335*O$3,0)</f>
        <v>0</v>
      </c>
      <c r="P335" s="59">
        <f t="shared" si="485"/>
        <v>0</v>
      </c>
      <c r="Q335" s="59">
        <f t="shared" si="485"/>
        <v>0</v>
      </c>
      <c r="R335" s="59">
        <f t="shared" si="485"/>
        <v>0</v>
      </c>
      <c r="S335" s="59">
        <f t="shared" si="485"/>
        <v>0</v>
      </c>
      <c r="T335" s="59">
        <f t="shared" si="485"/>
        <v>0</v>
      </c>
      <c r="U335" s="59">
        <f t="shared" si="485"/>
        <v>0</v>
      </c>
      <c r="V335" s="60">
        <f t="shared" si="455"/>
        <v>0</v>
      </c>
      <c r="W335" s="60">
        <f t="shared" si="456"/>
        <v>0</v>
      </c>
      <c r="X335" s="60">
        <f t="shared" si="457"/>
        <v>0</v>
      </c>
      <c r="Y335" s="60">
        <f t="shared" si="458"/>
        <v>0</v>
      </c>
      <c r="Z335" s="60">
        <f t="shared" si="459"/>
        <v>0</v>
      </c>
      <c r="AA335" s="60">
        <f t="shared" si="460"/>
        <v>0</v>
      </c>
      <c r="AB335" s="60">
        <f t="shared" si="461"/>
        <v>0</v>
      </c>
      <c r="AC335" s="59">
        <f t="shared" si="462"/>
        <v>0</v>
      </c>
      <c r="AD335" s="59">
        <f t="shared" si="463"/>
        <v>0</v>
      </c>
      <c r="AE335" s="59">
        <f t="shared" si="464"/>
        <v>0</v>
      </c>
      <c r="AF335" s="59">
        <f t="shared" si="465"/>
        <v>0</v>
      </c>
      <c r="AG335" s="59">
        <f t="shared" si="466"/>
        <v>0</v>
      </c>
      <c r="AH335" s="59">
        <f t="shared" si="467"/>
        <v>0</v>
      </c>
      <c r="AI335" s="59">
        <f t="shared" si="468"/>
        <v>0</v>
      </c>
      <c r="AJ335" s="60">
        <f t="shared" si="469"/>
        <v>0</v>
      </c>
      <c r="AK335" s="60">
        <f t="shared" si="470"/>
        <v>0</v>
      </c>
      <c r="AL335" s="60">
        <f t="shared" si="471"/>
        <v>0</v>
      </c>
      <c r="AM335" s="60">
        <f t="shared" si="472"/>
        <v>0</v>
      </c>
      <c r="AN335" s="60">
        <f t="shared" si="473"/>
        <v>0</v>
      </c>
      <c r="AO335" s="60">
        <f t="shared" si="474"/>
        <v>0</v>
      </c>
      <c r="AP335" s="60">
        <f t="shared" si="475"/>
        <v>0</v>
      </c>
      <c r="AQ335" s="27" t="s">
        <v>99</v>
      </c>
      <c r="AR335" s="25" t="s">
        <v>38</v>
      </c>
      <c r="AS335" s="25" t="s">
        <v>39</v>
      </c>
      <c r="AT335" s="29" t="s">
        <v>25</v>
      </c>
      <c r="AU335" s="2"/>
      <c r="AV335" s="61">
        <f t="shared" si="476"/>
        <v>0</v>
      </c>
      <c r="AW335" s="61">
        <f t="shared" si="477"/>
        <v>0</v>
      </c>
      <c r="AX335" s="61">
        <f t="shared" si="478"/>
        <v>0</v>
      </c>
      <c r="AY335" s="62">
        <f t="shared" si="479"/>
        <v>0</v>
      </c>
      <c r="AZ335" s="61">
        <f t="shared" si="480"/>
        <v>0</v>
      </c>
    </row>
    <row r="336" spans="1:52" ht="84">
      <c r="A336" s="1">
        <v>112</v>
      </c>
      <c r="B336" s="21" t="s">
        <v>135</v>
      </c>
      <c r="C336" s="22" t="s">
        <v>136</v>
      </c>
      <c r="D336" s="37" t="s">
        <v>16</v>
      </c>
      <c r="E336" s="31">
        <v>152</v>
      </c>
      <c r="F336" s="25" t="s">
        <v>17</v>
      </c>
      <c r="G336" s="25"/>
      <c r="H336" s="25"/>
      <c r="I336" s="25"/>
      <c r="J336" s="26" t="s">
        <v>220</v>
      </c>
      <c r="K336" s="27" t="s">
        <v>97</v>
      </c>
      <c r="L336" s="27" t="s">
        <v>35</v>
      </c>
      <c r="M336" s="28" t="s">
        <v>223</v>
      </c>
      <c r="N336" s="28"/>
      <c r="O336" s="59">
        <f t="shared" ref="O336:U336" si="486">ROUND(N336*O$3,0)</f>
        <v>0</v>
      </c>
      <c r="P336" s="59">
        <f t="shared" si="486"/>
        <v>0</v>
      </c>
      <c r="Q336" s="59">
        <f t="shared" si="486"/>
        <v>0</v>
      </c>
      <c r="R336" s="59">
        <f t="shared" si="486"/>
        <v>0</v>
      </c>
      <c r="S336" s="59">
        <f t="shared" si="486"/>
        <v>0</v>
      </c>
      <c r="T336" s="59">
        <f t="shared" si="486"/>
        <v>0</v>
      </c>
      <c r="U336" s="59">
        <f t="shared" si="486"/>
        <v>0</v>
      </c>
      <c r="V336" s="60">
        <f t="shared" si="455"/>
        <v>0</v>
      </c>
      <c r="W336" s="60">
        <f t="shared" si="456"/>
        <v>0</v>
      </c>
      <c r="X336" s="60">
        <f t="shared" si="457"/>
        <v>0</v>
      </c>
      <c r="Y336" s="60">
        <f t="shared" si="458"/>
        <v>0</v>
      </c>
      <c r="Z336" s="60">
        <f t="shared" si="459"/>
        <v>0</v>
      </c>
      <c r="AA336" s="60">
        <f t="shared" si="460"/>
        <v>0</v>
      </c>
      <c r="AB336" s="60">
        <f t="shared" si="461"/>
        <v>0</v>
      </c>
      <c r="AC336" s="59">
        <f t="shared" si="462"/>
        <v>0</v>
      </c>
      <c r="AD336" s="59">
        <f t="shared" si="463"/>
        <v>0</v>
      </c>
      <c r="AE336" s="59">
        <f t="shared" si="464"/>
        <v>0</v>
      </c>
      <c r="AF336" s="59">
        <f t="shared" si="465"/>
        <v>0</v>
      </c>
      <c r="AG336" s="59">
        <f t="shared" si="466"/>
        <v>0</v>
      </c>
      <c r="AH336" s="59">
        <f t="shared" si="467"/>
        <v>0</v>
      </c>
      <c r="AI336" s="59">
        <f t="shared" si="468"/>
        <v>0</v>
      </c>
      <c r="AJ336" s="60">
        <f t="shared" si="469"/>
        <v>0</v>
      </c>
      <c r="AK336" s="60">
        <f t="shared" si="470"/>
        <v>0</v>
      </c>
      <c r="AL336" s="60">
        <f t="shared" si="471"/>
        <v>0</v>
      </c>
      <c r="AM336" s="60">
        <f t="shared" si="472"/>
        <v>0</v>
      </c>
      <c r="AN336" s="60">
        <f t="shared" si="473"/>
        <v>0</v>
      </c>
      <c r="AO336" s="60">
        <f t="shared" si="474"/>
        <v>0</v>
      </c>
      <c r="AP336" s="60">
        <f t="shared" si="475"/>
        <v>0</v>
      </c>
      <c r="AQ336" s="25" t="s">
        <v>155</v>
      </c>
      <c r="AR336" s="25" t="s">
        <v>38</v>
      </c>
      <c r="AS336" s="25" t="s">
        <v>39</v>
      </c>
      <c r="AT336" s="29" t="s">
        <v>25</v>
      </c>
      <c r="AU336" s="2"/>
      <c r="AV336" s="61">
        <f t="shared" si="476"/>
        <v>0</v>
      </c>
      <c r="AW336" s="61">
        <f t="shared" si="477"/>
        <v>0</v>
      </c>
      <c r="AX336" s="61">
        <f t="shared" si="478"/>
        <v>0</v>
      </c>
      <c r="AY336" s="62">
        <f t="shared" si="479"/>
        <v>0</v>
      </c>
      <c r="AZ336" s="61">
        <f t="shared" si="480"/>
        <v>0</v>
      </c>
    </row>
    <row r="337" spans="1:52" ht="36">
      <c r="A337" s="1">
        <v>127</v>
      </c>
      <c r="B337" s="21" t="s">
        <v>213</v>
      </c>
      <c r="C337" s="22" t="s">
        <v>214</v>
      </c>
      <c r="D337" s="23" t="s">
        <v>16</v>
      </c>
      <c r="E337" s="31">
        <v>152</v>
      </c>
      <c r="F337" s="25" t="s">
        <v>17</v>
      </c>
      <c r="G337" s="25"/>
      <c r="H337" s="25"/>
      <c r="I337" s="25"/>
      <c r="J337" s="26" t="s">
        <v>220</v>
      </c>
      <c r="K337" s="27" t="s">
        <v>97</v>
      </c>
      <c r="L337" s="27" t="s">
        <v>35</v>
      </c>
      <c r="M337" s="28" t="s">
        <v>224</v>
      </c>
      <c r="N337" s="28"/>
      <c r="O337" s="59">
        <f t="shared" ref="O337:U337" si="487">ROUND(N337*O$3,0)</f>
        <v>0</v>
      </c>
      <c r="P337" s="59">
        <f t="shared" si="487"/>
        <v>0</v>
      </c>
      <c r="Q337" s="59">
        <f t="shared" si="487"/>
        <v>0</v>
      </c>
      <c r="R337" s="59">
        <f t="shared" si="487"/>
        <v>0</v>
      </c>
      <c r="S337" s="59">
        <f t="shared" si="487"/>
        <v>0</v>
      </c>
      <c r="T337" s="59">
        <f t="shared" si="487"/>
        <v>0</v>
      </c>
      <c r="U337" s="59">
        <f t="shared" si="487"/>
        <v>0</v>
      </c>
      <c r="V337" s="60">
        <f t="shared" si="455"/>
        <v>0</v>
      </c>
      <c r="W337" s="60">
        <f t="shared" si="456"/>
        <v>0</v>
      </c>
      <c r="X337" s="60">
        <f t="shared" si="457"/>
        <v>0</v>
      </c>
      <c r="Y337" s="60">
        <f t="shared" si="458"/>
        <v>0</v>
      </c>
      <c r="Z337" s="60">
        <f t="shared" si="459"/>
        <v>0</v>
      </c>
      <c r="AA337" s="60">
        <f t="shared" si="460"/>
        <v>0</v>
      </c>
      <c r="AB337" s="60">
        <f t="shared" si="461"/>
        <v>0</v>
      </c>
      <c r="AC337" s="59">
        <f t="shared" si="462"/>
        <v>0</v>
      </c>
      <c r="AD337" s="59">
        <f t="shared" si="463"/>
        <v>0</v>
      </c>
      <c r="AE337" s="59">
        <f t="shared" si="464"/>
        <v>0</v>
      </c>
      <c r="AF337" s="59">
        <f t="shared" si="465"/>
        <v>0</v>
      </c>
      <c r="AG337" s="59">
        <f t="shared" si="466"/>
        <v>0</v>
      </c>
      <c r="AH337" s="59">
        <f t="shared" si="467"/>
        <v>0</v>
      </c>
      <c r="AI337" s="59">
        <f t="shared" si="468"/>
        <v>0</v>
      </c>
      <c r="AJ337" s="60">
        <f t="shared" si="469"/>
        <v>0</v>
      </c>
      <c r="AK337" s="60">
        <f t="shared" si="470"/>
        <v>0</v>
      </c>
      <c r="AL337" s="60">
        <f t="shared" si="471"/>
        <v>0</v>
      </c>
      <c r="AM337" s="60">
        <f t="shared" si="472"/>
        <v>0</v>
      </c>
      <c r="AN337" s="60">
        <f t="shared" si="473"/>
        <v>0</v>
      </c>
      <c r="AO337" s="60">
        <f t="shared" si="474"/>
        <v>0</v>
      </c>
      <c r="AP337" s="60">
        <f t="shared" si="475"/>
        <v>0</v>
      </c>
      <c r="AQ337" s="27" t="s">
        <v>99</v>
      </c>
      <c r="AR337" s="25" t="s">
        <v>38</v>
      </c>
      <c r="AS337" s="25" t="s">
        <v>215</v>
      </c>
      <c r="AT337" s="29" t="s">
        <v>25</v>
      </c>
      <c r="AU337" s="2"/>
      <c r="AV337" s="61">
        <f t="shared" si="476"/>
        <v>0</v>
      </c>
      <c r="AW337" s="61">
        <f t="shared" si="477"/>
        <v>0</v>
      </c>
      <c r="AX337" s="61">
        <f t="shared" si="478"/>
        <v>0</v>
      </c>
      <c r="AY337" s="62">
        <f t="shared" si="479"/>
        <v>0</v>
      </c>
      <c r="AZ337" s="61">
        <f t="shared" si="480"/>
        <v>0</v>
      </c>
    </row>
    <row r="338" spans="1:52" ht="36">
      <c r="A338" s="1">
        <v>139</v>
      </c>
      <c r="B338" s="21" t="s">
        <v>545</v>
      </c>
      <c r="C338" s="22" t="s">
        <v>546</v>
      </c>
      <c r="D338" s="46" t="s">
        <v>146</v>
      </c>
      <c r="E338" s="31">
        <v>152</v>
      </c>
      <c r="F338" s="25" t="s">
        <v>17</v>
      </c>
      <c r="G338" s="25"/>
      <c r="H338" s="25"/>
      <c r="I338" s="25"/>
      <c r="J338" s="26" t="s">
        <v>220</v>
      </c>
      <c r="K338" s="27" t="s">
        <v>97</v>
      </c>
      <c r="L338" s="27" t="s">
        <v>35</v>
      </c>
      <c r="M338" s="28" t="s">
        <v>98</v>
      </c>
      <c r="N338" s="28"/>
      <c r="O338" s="59">
        <f t="shared" ref="O338:U338" si="488">ROUND(N338*O$3,0)</f>
        <v>0</v>
      </c>
      <c r="P338" s="59">
        <f t="shared" si="488"/>
        <v>0</v>
      </c>
      <c r="Q338" s="59">
        <f t="shared" si="488"/>
        <v>0</v>
      </c>
      <c r="R338" s="59">
        <f t="shared" si="488"/>
        <v>0</v>
      </c>
      <c r="S338" s="59">
        <f t="shared" si="488"/>
        <v>0</v>
      </c>
      <c r="T338" s="59">
        <f t="shared" si="488"/>
        <v>0</v>
      </c>
      <c r="U338" s="59">
        <f t="shared" si="488"/>
        <v>0</v>
      </c>
      <c r="V338" s="60">
        <f t="shared" si="455"/>
        <v>0</v>
      </c>
      <c r="W338" s="60">
        <f t="shared" si="456"/>
        <v>0</v>
      </c>
      <c r="X338" s="60">
        <f t="shared" si="457"/>
        <v>0</v>
      </c>
      <c r="Y338" s="60">
        <f t="shared" si="458"/>
        <v>0</v>
      </c>
      <c r="Z338" s="60">
        <f t="shared" si="459"/>
        <v>0</v>
      </c>
      <c r="AA338" s="60">
        <f t="shared" si="460"/>
        <v>0</v>
      </c>
      <c r="AB338" s="60">
        <f t="shared" si="461"/>
        <v>0</v>
      </c>
      <c r="AC338" s="59">
        <f t="shared" si="462"/>
        <v>0</v>
      </c>
      <c r="AD338" s="59">
        <f t="shared" si="463"/>
        <v>0</v>
      </c>
      <c r="AE338" s="59">
        <f t="shared" si="464"/>
        <v>0</v>
      </c>
      <c r="AF338" s="59">
        <f t="shared" si="465"/>
        <v>0</v>
      </c>
      <c r="AG338" s="59">
        <f t="shared" si="466"/>
        <v>0</v>
      </c>
      <c r="AH338" s="59">
        <f t="shared" si="467"/>
        <v>0</v>
      </c>
      <c r="AI338" s="59">
        <f t="shared" si="468"/>
        <v>0</v>
      </c>
      <c r="AJ338" s="60">
        <f t="shared" si="469"/>
        <v>0</v>
      </c>
      <c r="AK338" s="60">
        <f t="shared" si="470"/>
        <v>0</v>
      </c>
      <c r="AL338" s="60">
        <f t="shared" si="471"/>
        <v>0</v>
      </c>
      <c r="AM338" s="60">
        <f t="shared" si="472"/>
        <v>0</v>
      </c>
      <c r="AN338" s="60">
        <f t="shared" si="473"/>
        <v>0</v>
      </c>
      <c r="AO338" s="60">
        <f t="shared" si="474"/>
        <v>0</v>
      </c>
      <c r="AP338" s="60">
        <f t="shared" si="475"/>
        <v>0</v>
      </c>
      <c r="AQ338" s="27" t="s">
        <v>99</v>
      </c>
      <c r="AR338" s="25" t="s">
        <v>38</v>
      </c>
      <c r="AS338" s="25" t="s">
        <v>228</v>
      </c>
      <c r="AT338" s="29" t="s">
        <v>25</v>
      </c>
      <c r="AU338" s="2"/>
      <c r="AV338" s="61">
        <f t="shared" si="476"/>
        <v>0</v>
      </c>
      <c r="AW338" s="61">
        <f t="shared" si="477"/>
        <v>0</v>
      </c>
      <c r="AX338" s="61">
        <f t="shared" si="478"/>
        <v>0</v>
      </c>
      <c r="AY338" s="62">
        <f t="shared" si="479"/>
        <v>0</v>
      </c>
      <c r="AZ338" s="61">
        <f t="shared" si="480"/>
        <v>0</v>
      </c>
    </row>
    <row r="339" spans="1:52" ht="48">
      <c r="A339" s="1">
        <v>140</v>
      </c>
      <c r="B339" s="21" t="s">
        <v>225</v>
      </c>
      <c r="C339" s="22" t="s">
        <v>226</v>
      </c>
      <c r="D339" s="30" t="s">
        <v>82</v>
      </c>
      <c r="E339" s="31">
        <v>152</v>
      </c>
      <c r="F339" s="25" t="s">
        <v>17</v>
      </c>
      <c r="G339" s="25"/>
      <c r="H339" s="25"/>
      <c r="I339" s="25"/>
      <c r="J339" s="26" t="s">
        <v>220</v>
      </c>
      <c r="K339" s="27" t="s">
        <v>97</v>
      </c>
      <c r="L339" s="27" t="s">
        <v>35</v>
      </c>
      <c r="M339" s="28" t="s">
        <v>227</v>
      </c>
      <c r="N339" s="28"/>
      <c r="O339" s="59">
        <f t="shared" ref="O339:U339" si="489">ROUND(N339*O$3,0)</f>
        <v>0</v>
      </c>
      <c r="P339" s="59">
        <f t="shared" si="489"/>
        <v>0</v>
      </c>
      <c r="Q339" s="59">
        <f t="shared" si="489"/>
        <v>0</v>
      </c>
      <c r="R339" s="59">
        <f t="shared" si="489"/>
        <v>0</v>
      </c>
      <c r="S339" s="59">
        <f t="shared" si="489"/>
        <v>0</v>
      </c>
      <c r="T339" s="59">
        <f t="shared" si="489"/>
        <v>0</v>
      </c>
      <c r="U339" s="59">
        <f t="shared" si="489"/>
        <v>0</v>
      </c>
      <c r="V339" s="60">
        <f t="shared" si="455"/>
        <v>0</v>
      </c>
      <c r="W339" s="60">
        <f t="shared" si="456"/>
        <v>0</v>
      </c>
      <c r="X339" s="60">
        <f t="shared" si="457"/>
        <v>0</v>
      </c>
      <c r="Y339" s="60">
        <f t="shared" si="458"/>
        <v>0</v>
      </c>
      <c r="Z339" s="60">
        <f t="shared" si="459"/>
        <v>0</v>
      </c>
      <c r="AA339" s="60">
        <f t="shared" si="460"/>
        <v>0</v>
      </c>
      <c r="AB339" s="60">
        <f t="shared" si="461"/>
        <v>0</v>
      </c>
      <c r="AC339" s="59">
        <f t="shared" si="462"/>
        <v>0</v>
      </c>
      <c r="AD339" s="59">
        <f t="shared" si="463"/>
        <v>0</v>
      </c>
      <c r="AE339" s="59">
        <f t="shared" si="464"/>
        <v>0</v>
      </c>
      <c r="AF339" s="59">
        <f t="shared" si="465"/>
        <v>0</v>
      </c>
      <c r="AG339" s="59">
        <f t="shared" si="466"/>
        <v>0</v>
      </c>
      <c r="AH339" s="59">
        <f t="shared" si="467"/>
        <v>0</v>
      </c>
      <c r="AI339" s="59">
        <f t="shared" si="468"/>
        <v>0</v>
      </c>
      <c r="AJ339" s="60">
        <f t="shared" si="469"/>
        <v>0</v>
      </c>
      <c r="AK339" s="60">
        <f t="shared" si="470"/>
        <v>0</v>
      </c>
      <c r="AL339" s="60">
        <f t="shared" si="471"/>
        <v>0</v>
      </c>
      <c r="AM339" s="60">
        <f t="shared" si="472"/>
        <v>0</v>
      </c>
      <c r="AN339" s="60">
        <f t="shared" si="473"/>
        <v>0</v>
      </c>
      <c r="AO339" s="60">
        <f t="shared" si="474"/>
        <v>0</v>
      </c>
      <c r="AP339" s="60">
        <f t="shared" si="475"/>
        <v>0</v>
      </c>
      <c r="AQ339" s="27" t="s">
        <v>155</v>
      </c>
      <c r="AR339" s="25" t="s">
        <v>38</v>
      </c>
      <c r="AS339" s="25" t="s">
        <v>228</v>
      </c>
      <c r="AT339" s="29" t="s">
        <v>25</v>
      </c>
      <c r="AU339" s="2"/>
      <c r="AV339" s="61">
        <f t="shared" si="476"/>
        <v>0</v>
      </c>
      <c r="AW339" s="61">
        <f t="shared" si="477"/>
        <v>0</v>
      </c>
      <c r="AX339" s="61">
        <f t="shared" si="478"/>
        <v>0</v>
      </c>
      <c r="AY339" s="62">
        <f t="shared" si="479"/>
        <v>0</v>
      </c>
      <c r="AZ339" s="61">
        <f t="shared" si="480"/>
        <v>0</v>
      </c>
    </row>
    <row r="340" spans="1:52" ht="72">
      <c r="A340" s="1">
        <v>143</v>
      </c>
      <c r="B340" s="21" t="s">
        <v>229</v>
      </c>
      <c r="C340" s="22" t="s">
        <v>230</v>
      </c>
      <c r="D340" s="30" t="s">
        <v>115</v>
      </c>
      <c r="E340" s="31">
        <v>152</v>
      </c>
      <c r="F340" s="25" t="s">
        <v>17</v>
      </c>
      <c r="G340" s="25"/>
      <c r="H340" s="25"/>
      <c r="I340" s="25"/>
      <c r="J340" s="26" t="s">
        <v>220</v>
      </c>
      <c r="K340" s="27" t="s">
        <v>97</v>
      </c>
      <c r="L340" s="27" t="s">
        <v>35</v>
      </c>
      <c r="M340" s="28" t="s">
        <v>231</v>
      </c>
      <c r="N340" s="28"/>
      <c r="O340" s="59">
        <f t="shared" ref="O340:U340" si="490">ROUND(N340*O$3,0)</f>
        <v>0</v>
      </c>
      <c r="P340" s="59">
        <f t="shared" si="490"/>
        <v>0</v>
      </c>
      <c r="Q340" s="59">
        <f t="shared" si="490"/>
        <v>0</v>
      </c>
      <c r="R340" s="59">
        <f t="shared" si="490"/>
        <v>0</v>
      </c>
      <c r="S340" s="59">
        <f t="shared" si="490"/>
        <v>0</v>
      </c>
      <c r="T340" s="59">
        <f t="shared" si="490"/>
        <v>0</v>
      </c>
      <c r="U340" s="59">
        <f t="shared" si="490"/>
        <v>0</v>
      </c>
      <c r="V340" s="60">
        <f t="shared" si="455"/>
        <v>0</v>
      </c>
      <c r="W340" s="60">
        <f t="shared" si="456"/>
        <v>0</v>
      </c>
      <c r="X340" s="60">
        <f t="shared" si="457"/>
        <v>0</v>
      </c>
      <c r="Y340" s="60">
        <f t="shared" si="458"/>
        <v>0</v>
      </c>
      <c r="Z340" s="60">
        <f t="shared" si="459"/>
        <v>0</v>
      </c>
      <c r="AA340" s="60">
        <f t="shared" si="460"/>
        <v>0</v>
      </c>
      <c r="AB340" s="60">
        <f t="shared" si="461"/>
        <v>0</v>
      </c>
      <c r="AC340" s="59">
        <f t="shared" si="462"/>
        <v>0</v>
      </c>
      <c r="AD340" s="59">
        <f t="shared" si="463"/>
        <v>0</v>
      </c>
      <c r="AE340" s="59">
        <f t="shared" si="464"/>
        <v>0</v>
      </c>
      <c r="AF340" s="59">
        <f t="shared" si="465"/>
        <v>0</v>
      </c>
      <c r="AG340" s="59">
        <f t="shared" si="466"/>
        <v>0</v>
      </c>
      <c r="AH340" s="59">
        <f t="shared" si="467"/>
        <v>0</v>
      </c>
      <c r="AI340" s="59">
        <f t="shared" si="468"/>
        <v>0</v>
      </c>
      <c r="AJ340" s="60">
        <f t="shared" si="469"/>
        <v>0</v>
      </c>
      <c r="AK340" s="60">
        <f t="shared" si="470"/>
        <v>0</v>
      </c>
      <c r="AL340" s="60">
        <f t="shared" si="471"/>
        <v>0</v>
      </c>
      <c r="AM340" s="60">
        <f t="shared" si="472"/>
        <v>0</v>
      </c>
      <c r="AN340" s="60">
        <f t="shared" si="473"/>
        <v>0</v>
      </c>
      <c r="AO340" s="60">
        <f t="shared" si="474"/>
        <v>0</v>
      </c>
      <c r="AP340" s="60">
        <f t="shared" si="475"/>
        <v>0</v>
      </c>
      <c r="AQ340" s="27" t="s">
        <v>99</v>
      </c>
      <c r="AR340" s="25" t="s">
        <v>38</v>
      </c>
      <c r="AS340" s="25" t="s">
        <v>215</v>
      </c>
      <c r="AT340" s="29" t="s">
        <v>25</v>
      </c>
      <c r="AU340" s="2"/>
      <c r="AV340" s="61">
        <f t="shared" si="476"/>
        <v>0</v>
      </c>
      <c r="AW340" s="61">
        <f t="shared" si="477"/>
        <v>0</v>
      </c>
      <c r="AX340" s="61">
        <f t="shared" si="478"/>
        <v>0</v>
      </c>
      <c r="AY340" s="62">
        <f t="shared" si="479"/>
        <v>0</v>
      </c>
      <c r="AZ340" s="61">
        <f t="shared" si="480"/>
        <v>0</v>
      </c>
    </row>
    <row r="341" spans="1:52" ht="84">
      <c r="A341" s="1">
        <v>154</v>
      </c>
      <c r="B341" s="21" t="s">
        <v>232</v>
      </c>
      <c r="C341" s="22" t="s">
        <v>233</v>
      </c>
      <c r="D341" s="23" t="s">
        <v>16</v>
      </c>
      <c r="E341" s="31">
        <v>152</v>
      </c>
      <c r="F341" s="25" t="s">
        <v>17</v>
      </c>
      <c r="G341" s="25"/>
      <c r="H341" s="25"/>
      <c r="I341" s="25"/>
      <c r="J341" s="26" t="s">
        <v>220</v>
      </c>
      <c r="K341" s="27" t="s">
        <v>97</v>
      </c>
      <c r="L341" s="27" t="s">
        <v>35</v>
      </c>
      <c r="M341" s="28" t="s">
        <v>234</v>
      </c>
      <c r="N341" s="28"/>
      <c r="O341" s="59">
        <f t="shared" ref="O341:U341" si="491">ROUND(N341*O$3,0)</f>
        <v>0</v>
      </c>
      <c r="P341" s="59">
        <f t="shared" si="491"/>
        <v>0</v>
      </c>
      <c r="Q341" s="59">
        <f t="shared" si="491"/>
        <v>0</v>
      </c>
      <c r="R341" s="59">
        <f t="shared" si="491"/>
        <v>0</v>
      </c>
      <c r="S341" s="59">
        <f t="shared" si="491"/>
        <v>0</v>
      </c>
      <c r="T341" s="59">
        <f t="shared" si="491"/>
        <v>0</v>
      </c>
      <c r="U341" s="59">
        <f t="shared" si="491"/>
        <v>0</v>
      </c>
      <c r="V341" s="60">
        <f t="shared" si="455"/>
        <v>0</v>
      </c>
      <c r="W341" s="60">
        <f t="shared" si="456"/>
        <v>0</v>
      </c>
      <c r="X341" s="60">
        <f t="shared" si="457"/>
        <v>0</v>
      </c>
      <c r="Y341" s="60">
        <f t="shared" si="458"/>
        <v>0</v>
      </c>
      <c r="Z341" s="60">
        <f t="shared" si="459"/>
        <v>0</v>
      </c>
      <c r="AA341" s="60">
        <f t="shared" si="460"/>
        <v>0</v>
      </c>
      <c r="AB341" s="60">
        <f t="shared" si="461"/>
        <v>0</v>
      </c>
      <c r="AC341" s="59">
        <f t="shared" si="462"/>
        <v>0</v>
      </c>
      <c r="AD341" s="59">
        <f t="shared" si="463"/>
        <v>0</v>
      </c>
      <c r="AE341" s="59">
        <f t="shared" si="464"/>
        <v>0</v>
      </c>
      <c r="AF341" s="59">
        <f t="shared" si="465"/>
        <v>0</v>
      </c>
      <c r="AG341" s="59">
        <f t="shared" si="466"/>
        <v>0</v>
      </c>
      <c r="AH341" s="59">
        <f t="shared" si="467"/>
        <v>0</v>
      </c>
      <c r="AI341" s="59">
        <f t="shared" si="468"/>
        <v>0</v>
      </c>
      <c r="AJ341" s="60">
        <f t="shared" si="469"/>
        <v>0</v>
      </c>
      <c r="AK341" s="60">
        <f t="shared" si="470"/>
        <v>0</v>
      </c>
      <c r="AL341" s="60">
        <f t="shared" si="471"/>
        <v>0</v>
      </c>
      <c r="AM341" s="60">
        <f t="shared" si="472"/>
        <v>0</v>
      </c>
      <c r="AN341" s="60">
        <f t="shared" si="473"/>
        <v>0</v>
      </c>
      <c r="AO341" s="60">
        <f t="shared" si="474"/>
        <v>0</v>
      </c>
      <c r="AP341" s="60">
        <f t="shared" si="475"/>
        <v>0</v>
      </c>
      <c r="AQ341" s="27" t="s">
        <v>99</v>
      </c>
      <c r="AR341" s="25" t="s">
        <v>23</v>
      </c>
      <c r="AS341" s="25" t="s">
        <v>29</v>
      </c>
      <c r="AT341" s="29" t="s">
        <v>25</v>
      </c>
      <c r="AU341" s="2"/>
      <c r="AV341" s="61">
        <f t="shared" si="476"/>
        <v>0</v>
      </c>
      <c r="AW341" s="61">
        <f t="shared" si="477"/>
        <v>0</v>
      </c>
      <c r="AX341" s="61">
        <f t="shared" si="478"/>
        <v>0</v>
      </c>
      <c r="AY341" s="62">
        <f t="shared" si="479"/>
        <v>0</v>
      </c>
      <c r="AZ341" s="61">
        <f t="shared" si="480"/>
        <v>0</v>
      </c>
    </row>
    <row r="342" spans="1:52" ht="36">
      <c r="A342" s="1">
        <v>170</v>
      </c>
      <c r="B342" s="21" t="s">
        <v>235</v>
      </c>
      <c r="C342" s="22" t="s">
        <v>236</v>
      </c>
      <c r="D342" s="23" t="s">
        <v>47</v>
      </c>
      <c r="E342" s="31">
        <v>152</v>
      </c>
      <c r="F342" s="25" t="s">
        <v>17</v>
      </c>
      <c r="G342" s="25"/>
      <c r="H342" s="25"/>
      <c r="I342" s="25"/>
      <c r="J342" s="26" t="s">
        <v>220</v>
      </c>
      <c r="K342" s="27" t="s">
        <v>97</v>
      </c>
      <c r="L342" s="27" t="s">
        <v>35</v>
      </c>
      <c r="M342" s="28" t="s">
        <v>266</v>
      </c>
      <c r="N342" s="28"/>
      <c r="O342" s="59">
        <f t="shared" ref="O342:U342" si="492">ROUND(N342*O$3,0)</f>
        <v>0</v>
      </c>
      <c r="P342" s="59">
        <f t="shared" si="492"/>
        <v>0</v>
      </c>
      <c r="Q342" s="59">
        <f t="shared" si="492"/>
        <v>0</v>
      </c>
      <c r="R342" s="59">
        <f t="shared" si="492"/>
        <v>0</v>
      </c>
      <c r="S342" s="59">
        <f t="shared" si="492"/>
        <v>0</v>
      </c>
      <c r="T342" s="59">
        <f t="shared" si="492"/>
        <v>0</v>
      </c>
      <c r="U342" s="59">
        <f t="shared" si="492"/>
        <v>0</v>
      </c>
      <c r="V342" s="60">
        <f t="shared" si="455"/>
        <v>0</v>
      </c>
      <c r="W342" s="60">
        <f t="shared" si="456"/>
        <v>0</v>
      </c>
      <c r="X342" s="60">
        <f t="shared" si="457"/>
        <v>0</v>
      </c>
      <c r="Y342" s="60">
        <f t="shared" si="458"/>
        <v>0</v>
      </c>
      <c r="Z342" s="60">
        <f t="shared" si="459"/>
        <v>0</v>
      </c>
      <c r="AA342" s="60">
        <f t="shared" si="460"/>
        <v>0</v>
      </c>
      <c r="AB342" s="60">
        <f t="shared" si="461"/>
        <v>0</v>
      </c>
      <c r="AC342" s="59">
        <f t="shared" si="462"/>
        <v>0</v>
      </c>
      <c r="AD342" s="59">
        <f t="shared" si="463"/>
        <v>0</v>
      </c>
      <c r="AE342" s="59">
        <f t="shared" si="464"/>
        <v>0</v>
      </c>
      <c r="AF342" s="59">
        <f t="shared" si="465"/>
        <v>0</v>
      </c>
      <c r="AG342" s="59">
        <f t="shared" si="466"/>
        <v>0</v>
      </c>
      <c r="AH342" s="59">
        <f t="shared" si="467"/>
        <v>0</v>
      </c>
      <c r="AI342" s="59">
        <f t="shared" si="468"/>
        <v>0</v>
      </c>
      <c r="AJ342" s="60">
        <f t="shared" si="469"/>
        <v>0</v>
      </c>
      <c r="AK342" s="60">
        <f t="shared" si="470"/>
        <v>0</v>
      </c>
      <c r="AL342" s="60">
        <f t="shared" si="471"/>
        <v>0</v>
      </c>
      <c r="AM342" s="60">
        <f t="shared" si="472"/>
        <v>0</v>
      </c>
      <c r="AN342" s="60">
        <f t="shared" si="473"/>
        <v>0</v>
      </c>
      <c r="AO342" s="60">
        <f t="shared" si="474"/>
        <v>0</v>
      </c>
      <c r="AP342" s="60">
        <f t="shared" si="475"/>
        <v>0</v>
      </c>
      <c r="AQ342" s="27" t="s">
        <v>99</v>
      </c>
      <c r="AR342" s="25" t="s">
        <v>23</v>
      </c>
      <c r="AS342" s="25" t="s">
        <v>29</v>
      </c>
      <c r="AT342" s="29" t="s">
        <v>25</v>
      </c>
      <c r="AU342" s="2"/>
      <c r="AV342" s="61">
        <f t="shared" si="476"/>
        <v>0</v>
      </c>
      <c r="AW342" s="61">
        <f t="shared" si="477"/>
        <v>0</v>
      </c>
      <c r="AX342" s="61">
        <f t="shared" si="478"/>
        <v>0</v>
      </c>
      <c r="AY342" s="62">
        <f t="shared" si="479"/>
        <v>0</v>
      </c>
      <c r="AZ342" s="61">
        <f t="shared" si="480"/>
        <v>0</v>
      </c>
    </row>
    <row r="343" spans="1:52" ht="48">
      <c r="A343" s="1">
        <v>186</v>
      </c>
      <c r="B343" s="21" t="s">
        <v>40</v>
      </c>
      <c r="C343" s="22" t="s">
        <v>41</v>
      </c>
      <c r="D343" s="32" t="s">
        <v>42</v>
      </c>
      <c r="E343" s="31">
        <v>152</v>
      </c>
      <c r="F343" s="25" t="s">
        <v>17</v>
      </c>
      <c r="G343" s="25"/>
      <c r="H343" s="25"/>
      <c r="I343" s="25"/>
      <c r="J343" s="26" t="s">
        <v>220</v>
      </c>
      <c r="K343" s="27" t="s">
        <v>97</v>
      </c>
      <c r="L343" s="27" t="s">
        <v>35</v>
      </c>
      <c r="M343" s="28" t="s">
        <v>239</v>
      </c>
      <c r="N343" s="28"/>
      <c r="O343" s="59">
        <f t="shared" ref="O343:U343" si="493">ROUND(N343*O$3,0)</f>
        <v>0</v>
      </c>
      <c r="P343" s="59">
        <f t="shared" si="493"/>
        <v>0</v>
      </c>
      <c r="Q343" s="59">
        <f t="shared" si="493"/>
        <v>0</v>
      </c>
      <c r="R343" s="59">
        <f t="shared" si="493"/>
        <v>0</v>
      </c>
      <c r="S343" s="59">
        <f t="shared" si="493"/>
        <v>0</v>
      </c>
      <c r="T343" s="59">
        <f t="shared" si="493"/>
        <v>0</v>
      </c>
      <c r="U343" s="59">
        <f t="shared" si="493"/>
        <v>0</v>
      </c>
      <c r="V343" s="60">
        <f t="shared" si="455"/>
        <v>0</v>
      </c>
      <c r="W343" s="60">
        <f t="shared" si="456"/>
        <v>0</v>
      </c>
      <c r="X343" s="60">
        <f t="shared" si="457"/>
        <v>0</v>
      </c>
      <c r="Y343" s="60">
        <f t="shared" si="458"/>
        <v>0</v>
      </c>
      <c r="Z343" s="60">
        <f t="shared" si="459"/>
        <v>0</v>
      </c>
      <c r="AA343" s="60">
        <f t="shared" si="460"/>
        <v>0</v>
      </c>
      <c r="AB343" s="60">
        <f t="shared" si="461"/>
        <v>0</v>
      </c>
      <c r="AC343" s="59">
        <f t="shared" si="462"/>
        <v>0</v>
      </c>
      <c r="AD343" s="59">
        <f t="shared" si="463"/>
        <v>0</v>
      </c>
      <c r="AE343" s="59">
        <f t="shared" si="464"/>
        <v>0</v>
      </c>
      <c r="AF343" s="59">
        <f t="shared" si="465"/>
        <v>0</v>
      </c>
      <c r="AG343" s="59">
        <f t="shared" si="466"/>
        <v>0</v>
      </c>
      <c r="AH343" s="59">
        <f t="shared" si="467"/>
        <v>0</v>
      </c>
      <c r="AI343" s="59">
        <f t="shared" si="468"/>
        <v>0</v>
      </c>
      <c r="AJ343" s="60">
        <f t="shared" si="469"/>
        <v>0</v>
      </c>
      <c r="AK343" s="60">
        <f t="shared" si="470"/>
        <v>0</v>
      </c>
      <c r="AL343" s="60">
        <f t="shared" si="471"/>
        <v>0</v>
      </c>
      <c r="AM343" s="60">
        <f t="shared" si="472"/>
        <v>0</v>
      </c>
      <c r="AN343" s="60">
        <f t="shared" si="473"/>
        <v>0</v>
      </c>
      <c r="AO343" s="60">
        <f t="shared" si="474"/>
        <v>0</v>
      </c>
      <c r="AP343" s="60">
        <f t="shared" si="475"/>
        <v>0</v>
      </c>
      <c r="AQ343" s="27" t="s">
        <v>99</v>
      </c>
      <c r="AR343" s="25" t="s">
        <v>23</v>
      </c>
      <c r="AS343" s="25" t="s">
        <v>44</v>
      </c>
      <c r="AT343" s="29" t="s">
        <v>25</v>
      </c>
      <c r="AU343" s="2"/>
      <c r="AV343" s="61">
        <f t="shared" si="476"/>
        <v>0</v>
      </c>
      <c r="AW343" s="61">
        <f t="shared" si="477"/>
        <v>0</v>
      </c>
      <c r="AX343" s="61">
        <f t="shared" si="478"/>
        <v>0</v>
      </c>
      <c r="AY343" s="62">
        <f t="shared" si="479"/>
        <v>0</v>
      </c>
      <c r="AZ343" s="61">
        <f t="shared" si="480"/>
        <v>0</v>
      </c>
    </row>
    <row r="344" spans="1:52" ht="48">
      <c r="A344" s="1">
        <v>221</v>
      </c>
      <c r="B344" s="21" t="s">
        <v>247</v>
      </c>
      <c r="C344" s="22" t="s">
        <v>248</v>
      </c>
      <c r="D344" s="23" t="s">
        <v>249</v>
      </c>
      <c r="E344" s="31">
        <v>152</v>
      </c>
      <c r="F344" s="25" t="s">
        <v>17</v>
      </c>
      <c r="G344" s="25"/>
      <c r="H344" s="25"/>
      <c r="I344" s="25"/>
      <c r="J344" s="26" t="s">
        <v>220</v>
      </c>
      <c r="K344" s="27" t="s">
        <v>97</v>
      </c>
      <c r="L344" s="27" t="s">
        <v>35</v>
      </c>
      <c r="M344" s="28" t="s">
        <v>250</v>
      </c>
      <c r="N344" s="28"/>
      <c r="O344" s="59">
        <f t="shared" ref="O344:U344" si="494">ROUND(N344*O$3,0)</f>
        <v>0</v>
      </c>
      <c r="P344" s="59">
        <f t="shared" si="494"/>
        <v>0</v>
      </c>
      <c r="Q344" s="59">
        <f t="shared" si="494"/>
        <v>0</v>
      </c>
      <c r="R344" s="59">
        <f t="shared" si="494"/>
        <v>0</v>
      </c>
      <c r="S344" s="59">
        <f t="shared" si="494"/>
        <v>0</v>
      </c>
      <c r="T344" s="59">
        <f t="shared" si="494"/>
        <v>0</v>
      </c>
      <c r="U344" s="59">
        <f t="shared" si="494"/>
        <v>0</v>
      </c>
      <c r="V344" s="60">
        <f t="shared" si="455"/>
        <v>0</v>
      </c>
      <c r="W344" s="60">
        <f t="shared" si="456"/>
        <v>0</v>
      </c>
      <c r="X344" s="60">
        <f t="shared" si="457"/>
        <v>0</v>
      </c>
      <c r="Y344" s="60">
        <f t="shared" si="458"/>
        <v>0</v>
      </c>
      <c r="Z344" s="60">
        <f t="shared" si="459"/>
        <v>0</v>
      </c>
      <c r="AA344" s="60">
        <f t="shared" si="460"/>
        <v>0</v>
      </c>
      <c r="AB344" s="60">
        <f t="shared" si="461"/>
        <v>0</v>
      </c>
      <c r="AC344" s="59">
        <f t="shared" si="462"/>
        <v>0</v>
      </c>
      <c r="AD344" s="59">
        <f t="shared" si="463"/>
        <v>0</v>
      </c>
      <c r="AE344" s="59">
        <f t="shared" si="464"/>
        <v>0</v>
      </c>
      <c r="AF344" s="59">
        <f t="shared" si="465"/>
        <v>0</v>
      </c>
      <c r="AG344" s="59">
        <f t="shared" si="466"/>
        <v>0</v>
      </c>
      <c r="AH344" s="59">
        <f t="shared" si="467"/>
        <v>0</v>
      </c>
      <c r="AI344" s="59">
        <f t="shared" si="468"/>
        <v>0</v>
      </c>
      <c r="AJ344" s="60">
        <f t="shared" si="469"/>
        <v>0</v>
      </c>
      <c r="AK344" s="60">
        <f t="shared" si="470"/>
        <v>0</v>
      </c>
      <c r="AL344" s="60">
        <f t="shared" si="471"/>
        <v>0</v>
      </c>
      <c r="AM344" s="60">
        <f t="shared" si="472"/>
        <v>0</v>
      </c>
      <c r="AN344" s="60">
        <f t="shared" si="473"/>
        <v>0</v>
      </c>
      <c r="AO344" s="60">
        <f t="shared" si="474"/>
        <v>0</v>
      </c>
      <c r="AP344" s="60">
        <f t="shared" si="475"/>
        <v>0</v>
      </c>
      <c r="AQ344" s="27" t="s">
        <v>99</v>
      </c>
      <c r="AR344" s="25" t="s">
        <v>23</v>
      </c>
      <c r="AS344" s="25" t="s">
        <v>69</v>
      </c>
      <c r="AT344" s="29" t="s">
        <v>25</v>
      </c>
      <c r="AU344" s="2"/>
      <c r="AV344" s="61">
        <f t="shared" si="476"/>
        <v>0</v>
      </c>
      <c r="AW344" s="61">
        <f t="shared" si="477"/>
        <v>0</v>
      </c>
      <c r="AX344" s="61">
        <f t="shared" si="478"/>
        <v>0</v>
      </c>
      <c r="AY344" s="62">
        <f t="shared" si="479"/>
        <v>0</v>
      </c>
      <c r="AZ344" s="61">
        <f t="shared" si="480"/>
        <v>0</v>
      </c>
    </row>
    <row r="345" spans="1:52" ht="48">
      <c r="A345" s="1">
        <v>245</v>
      </c>
      <c r="B345" s="21" t="s">
        <v>26</v>
      </c>
      <c r="C345" s="22" t="s">
        <v>27</v>
      </c>
      <c r="D345" s="36" t="s">
        <v>28</v>
      </c>
      <c r="E345" s="31">
        <v>152</v>
      </c>
      <c r="F345" s="25" t="s">
        <v>17</v>
      </c>
      <c r="G345" s="25"/>
      <c r="H345" s="25"/>
      <c r="I345" s="25"/>
      <c r="J345" s="26" t="s">
        <v>220</v>
      </c>
      <c r="K345" s="27" t="s">
        <v>97</v>
      </c>
      <c r="L345" s="27" t="s">
        <v>35</v>
      </c>
      <c r="M345" s="28" t="s">
        <v>589</v>
      </c>
      <c r="N345" s="28"/>
      <c r="O345" s="59">
        <f t="shared" ref="O345:U345" si="495">ROUND(N345*O$3,0)</f>
        <v>0</v>
      </c>
      <c r="P345" s="59">
        <f t="shared" si="495"/>
        <v>0</v>
      </c>
      <c r="Q345" s="59">
        <f t="shared" si="495"/>
        <v>0</v>
      </c>
      <c r="R345" s="59">
        <f t="shared" si="495"/>
        <v>0</v>
      </c>
      <c r="S345" s="59">
        <f t="shared" si="495"/>
        <v>0</v>
      </c>
      <c r="T345" s="59">
        <f t="shared" si="495"/>
        <v>0</v>
      </c>
      <c r="U345" s="59">
        <f t="shared" si="495"/>
        <v>0</v>
      </c>
      <c r="V345" s="60">
        <f t="shared" si="455"/>
        <v>0</v>
      </c>
      <c r="W345" s="60">
        <f t="shared" si="456"/>
        <v>0</v>
      </c>
      <c r="X345" s="60">
        <f t="shared" si="457"/>
        <v>0</v>
      </c>
      <c r="Y345" s="60">
        <f t="shared" si="458"/>
        <v>0</v>
      </c>
      <c r="Z345" s="60">
        <f t="shared" si="459"/>
        <v>0</v>
      </c>
      <c r="AA345" s="60">
        <f t="shared" si="460"/>
        <v>0</v>
      </c>
      <c r="AB345" s="60">
        <f t="shared" si="461"/>
        <v>0</v>
      </c>
      <c r="AC345" s="59">
        <f t="shared" si="462"/>
        <v>0</v>
      </c>
      <c r="AD345" s="59">
        <f t="shared" si="463"/>
        <v>0</v>
      </c>
      <c r="AE345" s="59">
        <f t="shared" si="464"/>
        <v>0</v>
      </c>
      <c r="AF345" s="59">
        <f t="shared" si="465"/>
        <v>0</v>
      </c>
      <c r="AG345" s="59">
        <f t="shared" si="466"/>
        <v>0</v>
      </c>
      <c r="AH345" s="59">
        <f t="shared" si="467"/>
        <v>0</v>
      </c>
      <c r="AI345" s="59">
        <f t="shared" si="468"/>
        <v>0</v>
      </c>
      <c r="AJ345" s="60">
        <f t="shared" si="469"/>
        <v>0</v>
      </c>
      <c r="AK345" s="60">
        <f t="shared" si="470"/>
        <v>0</v>
      </c>
      <c r="AL345" s="60">
        <f t="shared" si="471"/>
        <v>0</v>
      </c>
      <c r="AM345" s="60">
        <f t="shared" si="472"/>
        <v>0</v>
      </c>
      <c r="AN345" s="60">
        <f t="shared" si="473"/>
        <v>0</v>
      </c>
      <c r="AO345" s="60">
        <f t="shared" si="474"/>
        <v>0</v>
      </c>
      <c r="AP345" s="60">
        <f t="shared" si="475"/>
        <v>0</v>
      </c>
      <c r="AQ345" s="25" t="s">
        <v>99</v>
      </c>
      <c r="AR345" s="25" t="s">
        <v>23</v>
      </c>
      <c r="AS345" s="25" t="s">
        <v>29</v>
      </c>
      <c r="AT345" s="29" t="s">
        <v>25</v>
      </c>
      <c r="AU345" s="2"/>
      <c r="AV345" s="61">
        <f t="shared" si="476"/>
        <v>0</v>
      </c>
      <c r="AW345" s="61">
        <f t="shared" si="477"/>
        <v>0</v>
      </c>
      <c r="AX345" s="61">
        <f t="shared" si="478"/>
        <v>0</v>
      </c>
      <c r="AY345" s="62">
        <f t="shared" si="479"/>
        <v>0</v>
      </c>
      <c r="AZ345" s="61">
        <f t="shared" si="480"/>
        <v>0</v>
      </c>
    </row>
    <row r="346" spans="1:52" ht="48">
      <c r="A346" s="1">
        <v>286</v>
      </c>
      <c r="B346" s="21" t="s">
        <v>618</v>
      </c>
      <c r="C346" s="22" t="s">
        <v>619</v>
      </c>
      <c r="D346" s="30" t="s">
        <v>82</v>
      </c>
      <c r="E346" s="31">
        <v>152</v>
      </c>
      <c r="F346" s="25" t="s">
        <v>17</v>
      </c>
      <c r="G346" s="25"/>
      <c r="H346" s="25"/>
      <c r="I346" s="25"/>
      <c r="J346" s="26" t="s">
        <v>220</v>
      </c>
      <c r="K346" s="27" t="s">
        <v>97</v>
      </c>
      <c r="L346" s="27" t="s">
        <v>35</v>
      </c>
      <c r="M346" s="28" t="s">
        <v>98</v>
      </c>
      <c r="N346" s="28"/>
      <c r="O346" s="59">
        <f t="shared" ref="O346:U346" si="496">ROUND(N346*O$3,0)</f>
        <v>0</v>
      </c>
      <c r="P346" s="59">
        <f t="shared" si="496"/>
        <v>0</v>
      </c>
      <c r="Q346" s="59">
        <f t="shared" si="496"/>
        <v>0</v>
      </c>
      <c r="R346" s="59">
        <f t="shared" si="496"/>
        <v>0</v>
      </c>
      <c r="S346" s="59">
        <f t="shared" si="496"/>
        <v>0</v>
      </c>
      <c r="T346" s="59">
        <f t="shared" si="496"/>
        <v>0</v>
      </c>
      <c r="U346" s="59">
        <f t="shared" si="496"/>
        <v>0</v>
      </c>
      <c r="V346" s="60">
        <f t="shared" si="455"/>
        <v>0</v>
      </c>
      <c r="W346" s="60">
        <f t="shared" si="456"/>
        <v>0</v>
      </c>
      <c r="X346" s="60">
        <f t="shared" si="457"/>
        <v>0</v>
      </c>
      <c r="Y346" s="60">
        <f t="shared" si="458"/>
        <v>0</v>
      </c>
      <c r="Z346" s="60">
        <f t="shared" si="459"/>
        <v>0</v>
      </c>
      <c r="AA346" s="60">
        <f t="shared" si="460"/>
        <v>0</v>
      </c>
      <c r="AB346" s="60">
        <f t="shared" si="461"/>
        <v>0</v>
      </c>
      <c r="AC346" s="59">
        <f t="shared" si="462"/>
        <v>0</v>
      </c>
      <c r="AD346" s="59">
        <f t="shared" si="463"/>
        <v>0</v>
      </c>
      <c r="AE346" s="59">
        <f t="shared" si="464"/>
        <v>0</v>
      </c>
      <c r="AF346" s="59">
        <f t="shared" si="465"/>
        <v>0</v>
      </c>
      <c r="AG346" s="59">
        <f t="shared" si="466"/>
        <v>0</v>
      </c>
      <c r="AH346" s="59">
        <f t="shared" si="467"/>
        <v>0</v>
      </c>
      <c r="AI346" s="59">
        <f t="shared" si="468"/>
        <v>0</v>
      </c>
      <c r="AJ346" s="60">
        <f t="shared" si="469"/>
        <v>0</v>
      </c>
      <c r="AK346" s="60">
        <f t="shared" si="470"/>
        <v>0</v>
      </c>
      <c r="AL346" s="60">
        <f t="shared" si="471"/>
        <v>0</v>
      </c>
      <c r="AM346" s="60">
        <f t="shared" si="472"/>
        <v>0</v>
      </c>
      <c r="AN346" s="60">
        <f t="shared" si="473"/>
        <v>0</v>
      </c>
      <c r="AO346" s="60">
        <f t="shared" si="474"/>
        <v>0</v>
      </c>
      <c r="AP346" s="60">
        <f t="shared" si="475"/>
        <v>0</v>
      </c>
      <c r="AQ346" s="25" t="s">
        <v>99</v>
      </c>
      <c r="AR346" s="25" t="s">
        <v>23</v>
      </c>
      <c r="AS346" s="25" t="s">
        <v>156</v>
      </c>
      <c r="AT346" s="29" t="s">
        <v>25</v>
      </c>
      <c r="AU346" s="2"/>
      <c r="AV346" s="61">
        <f t="shared" si="476"/>
        <v>0</v>
      </c>
      <c r="AW346" s="61">
        <f t="shared" si="477"/>
        <v>0</v>
      </c>
      <c r="AX346" s="61">
        <f t="shared" si="478"/>
        <v>0</v>
      </c>
      <c r="AY346" s="62">
        <f t="shared" si="479"/>
        <v>0</v>
      </c>
      <c r="AZ346" s="61">
        <f t="shared" si="480"/>
        <v>0</v>
      </c>
    </row>
    <row r="347" spans="1:52" ht="36">
      <c r="A347" s="1">
        <v>298</v>
      </c>
      <c r="B347" s="21" t="s">
        <v>321</v>
      </c>
      <c r="C347" s="22" t="s">
        <v>322</v>
      </c>
      <c r="D347" s="30" t="s">
        <v>82</v>
      </c>
      <c r="E347" s="31">
        <v>152</v>
      </c>
      <c r="F347" s="25" t="s">
        <v>17</v>
      </c>
      <c r="G347" s="25"/>
      <c r="H347" s="25"/>
      <c r="I347" s="25"/>
      <c r="J347" s="26" t="s">
        <v>220</v>
      </c>
      <c r="K347" s="27" t="s">
        <v>97</v>
      </c>
      <c r="L347" s="27" t="s">
        <v>35</v>
      </c>
      <c r="M347" s="28" t="s">
        <v>632</v>
      </c>
      <c r="N347" s="28"/>
      <c r="O347" s="59">
        <f t="shared" ref="O347:U347" si="497">ROUND(N347*O$3,0)</f>
        <v>0</v>
      </c>
      <c r="P347" s="59">
        <f t="shared" si="497"/>
        <v>0</v>
      </c>
      <c r="Q347" s="59">
        <f t="shared" si="497"/>
        <v>0</v>
      </c>
      <c r="R347" s="59">
        <f t="shared" si="497"/>
        <v>0</v>
      </c>
      <c r="S347" s="59">
        <f t="shared" si="497"/>
        <v>0</v>
      </c>
      <c r="T347" s="59">
        <f t="shared" si="497"/>
        <v>0</v>
      </c>
      <c r="U347" s="59">
        <f t="shared" si="497"/>
        <v>0</v>
      </c>
      <c r="V347" s="60">
        <f t="shared" si="455"/>
        <v>0</v>
      </c>
      <c r="W347" s="60">
        <f t="shared" si="456"/>
        <v>0</v>
      </c>
      <c r="X347" s="60">
        <f t="shared" si="457"/>
        <v>0</v>
      </c>
      <c r="Y347" s="60">
        <f t="shared" si="458"/>
        <v>0</v>
      </c>
      <c r="Z347" s="60">
        <f t="shared" si="459"/>
        <v>0</v>
      </c>
      <c r="AA347" s="60">
        <f t="shared" si="460"/>
        <v>0</v>
      </c>
      <c r="AB347" s="60">
        <f t="shared" si="461"/>
        <v>0</v>
      </c>
      <c r="AC347" s="59">
        <f t="shared" si="462"/>
        <v>0</v>
      </c>
      <c r="AD347" s="59">
        <f t="shared" si="463"/>
        <v>0</v>
      </c>
      <c r="AE347" s="59">
        <f t="shared" si="464"/>
        <v>0</v>
      </c>
      <c r="AF347" s="59">
        <f t="shared" si="465"/>
        <v>0</v>
      </c>
      <c r="AG347" s="59">
        <f t="shared" si="466"/>
        <v>0</v>
      </c>
      <c r="AH347" s="59">
        <f t="shared" si="467"/>
        <v>0</v>
      </c>
      <c r="AI347" s="59">
        <f t="shared" si="468"/>
        <v>0</v>
      </c>
      <c r="AJ347" s="60">
        <f t="shared" si="469"/>
        <v>0</v>
      </c>
      <c r="AK347" s="60">
        <f t="shared" si="470"/>
        <v>0</v>
      </c>
      <c r="AL347" s="60">
        <f t="shared" si="471"/>
        <v>0</v>
      </c>
      <c r="AM347" s="60">
        <f t="shared" si="472"/>
        <v>0</v>
      </c>
      <c r="AN347" s="60">
        <f t="shared" si="473"/>
        <v>0</v>
      </c>
      <c r="AO347" s="60">
        <f t="shared" si="474"/>
        <v>0</v>
      </c>
      <c r="AP347" s="60">
        <f t="shared" si="475"/>
        <v>0</v>
      </c>
      <c r="AQ347" s="25" t="s">
        <v>99</v>
      </c>
      <c r="AR347" s="25" t="s">
        <v>23</v>
      </c>
      <c r="AS347" s="25" t="s">
        <v>29</v>
      </c>
      <c r="AT347" s="29" t="s">
        <v>25</v>
      </c>
      <c r="AU347" s="2"/>
      <c r="AV347" s="61">
        <f t="shared" si="476"/>
        <v>0</v>
      </c>
      <c r="AW347" s="61">
        <f t="shared" si="477"/>
        <v>0</v>
      </c>
      <c r="AX347" s="61">
        <f t="shared" si="478"/>
        <v>0</v>
      </c>
      <c r="AY347" s="62">
        <f t="shared" si="479"/>
        <v>0</v>
      </c>
      <c r="AZ347" s="61">
        <f t="shared" si="480"/>
        <v>0</v>
      </c>
    </row>
    <row r="348" spans="1:52" ht="24">
      <c r="A348" s="1">
        <v>313</v>
      </c>
      <c r="B348" s="21" t="s">
        <v>339</v>
      </c>
      <c r="C348" s="22" t="s">
        <v>340</v>
      </c>
      <c r="D348" s="30" t="s">
        <v>82</v>
      </c>
      <c r="E348" s="31">
        <v>152</v>
      </c>
      <c r="F348" s="25" t="s">
        <v>17</v>
      </c>
      <c r="G348" s="25"/>
      <c r="H348" s="25"/>
      <c r="I348" s="25"/>
      <c r="J348" s="26" t="s">
        <v>220</v>
      </c>
      <c r="K348" s="27" t="s">
        <v>97</v>
      </c>
      <c r="L348" s="27" t="s">
        <v>35</v>
      </c>
      <c r="M348" s="28" t="s">
        <v>98</v>
      </c>
      <c r="N348" s="28"/>
      <c r="O348" s="59">
        <f t="shared" ref="O348:U348" si="498">ROUND(N348*O$3,0)</f>
        <v>0</v>
      </c>
      <c r="P348" s="59">
        <f t="shared" si="498"/>
        <v>0</v>
      </c>
      <c r="Q348" s="59">
        <f t="shared" si="498"/>
        <v>0</v>
      </c>
      <c r="R348" s="59">
        <f t="shared" si="498"/>
        <v>0</v>
      </c>
      <c r="S348" s="59">
        <f t="shared" si="498"/>
        <v>0</v>
      </c>
      <c r="T348" s="59">
        <f t="shared" si="498"/>
        <v>0</v>
      </c>
      <c r="U348" s="59">
        <f t="shared" si="498"/>
        <v>0</v>
      </c>
      <c r="V348" s="60">
        <f t="shared" si="455"/>
        <v>0</v>
      </c>
      <c r="W348" s="60">
        <f t="shared" si="456"/>
        <v>0</v>
      </c>
      <c r="X348" s="60">
        <f t="shared" si="457"/>
        <v>0</v>
      </c>
      <c r="Y348" s="60">
        <f t="shared" si="458"/>
        <v>0</v>
      </c>
      <c r="Z348" s="60">
        <f t="shared" si="459"/>
        <v>0</v>
      </c>
      <c r="AA348" s="60">
        <f t="shared" si="460"/>
        <v>0</v>
      </c>
      <c r="AB348" s="60">
        <f t="shared" si="461"/>
        <v>0</v>
      </c>
      <c r="AC348" s="59">
        <f t="shared" si="462"/>
        <v>0</v>
      </c>
      <c r="AD348" s="59">
        <f t="shared" si="463"/>
        <v>0</v>
      </c>
      <c r="AE348" s="59">
        <f t="shared" si="464"/>
        <v>0</v>
      </c>
      <c r="AF348" s="59">
        <f t="shared" si="465"/>
        <v>0</v>
      </c>
      <c r="AG348" s="59">
        <f t="shared" si="466"/>
        <v>0</v>
      </c>
      <c r="AH348" s="59">
        <f t="shared" si="467"/>
        <v>0</v>
      </c>
      <c r="AI348" s="59">
        <f t="shared" si="468"/>
        <v>0</v>
      </c>
      <c r="AJ348" s="60">
        <f t="shared" si="469"/>
        <v>0</v>
      </c>
      <c r="AK348" s="60">
        <f t="shared" si="470"/>
        <v>0</v>
      </c>
      <c r="AL348" s="60">
        <f t="shared" si="471"/>
        <v>0</v>
      </c>
      <c r="AM348" s="60">
        <f t="shared" si="472"/>
        <v>0</v>
      </c>
      <c r="AN348" s="60">
        <f t="shared" si="473"/>
        <v>0</v>
      </c>
      <c r="AO348" s="60">
        <f t="shared" si="474"/>
        <v>0</v>
      </c>
      <c r="AP348" s="60">
        <f t="shared" si="475"/>
        <v>0</v>
      </c>
      <c r="AQ348" s="27" t="s">
        <v>99</v>
      </c>
      <c r="AR348" s="25" t="s">
        <v>23</v>
      </c>
      <c r="AS348" s="25" t="s">
        <v>25</v>
      </c>
      <c r="AT348" s="29" t="s">
        <v>25</v>
      </c>
      <c r="AU348" s="2"/>
      <c r="AV348" s="61">
        <f t="shared" si="476"/>
        <v>0</v>
      </c>
      <c r="AW348" s="61">
        <f t="shared" si="477"/>
        <v>0</v>
      </c>
      <c r="AX348" s="61">
        <f t="shared" si="478"/>
        <v>0</v>
      </c>
      <c r="AY348" s="62">
        <f t="shared" si="479"/>
        <v>0</v>
      </c>
      <c r="AZ348" s="61">
        <f t="shared" si="480"/>
        <v>0</v>
      </c>
    </row>
    <row r="349" spans="1:52" ht="36">
      <c r="A349" s="1">
        <v>365</v>
      </c>
      <c r="B349" s="21" t="s">
        <v>378</v>
      </c>
      <c r="C349" s="22" t="s">
        <v>379</v>
      </c>
      <c r="D349" s="30" t="s">
        <v>331</v>
      </c>
      <c r="E349" s="31">
        <v>152</v>
      </c>
      <c r="F349" s="25" t="s">
        <v>17</v>
      </c>
      <c r="G349" s="25"/>
      <c r="H349" s="25"/>
      <c r="I349" s="25"/>
      <c r="J349" s="26" t="s">
        <v>220</v>
      </c>
      <c r="K349" s="27" t="s">
        <v>97</v>
      </c>
      <c r="L349" s="27" t="s">
        <v>35</v>
      </c>
      <c r="M349" s="28" t="s">
        <v>98</v>
      </c>
      <c r="N349" s="28"/>
      <c r="O349" s="59">
        <f t="shared" ref="O349:U349" si="499">ROUND(N349*O$3,0)</f>
        <v>0</v>
      </c>
      <c r="P349" s="59">
        <f t="shared" si="499"/>
        <v>0</v>
      </c>
      <c r="Q349" s="59">
        <f t="shared" si="499"/>
        <v>0</v>
      </c>
      <c r="R349" s="59">
        <f t="shared" si="499"/>
        <v>0</v>
      </c>
      <c r="S349" s="59">
        <f t="shared" si="499"/>
        <v>0</v>
      </c>
      <c r="T349" s="59">
        <f t="shared" si="499"/>
        <v>0</v>
      </c>
      <c r="U349" s="59">
        <f t="shared" si="499"/>
        <v>0</v>
      </c>
      <c r="V349" s="60">
        <f t="shared" si="455"/>
        <v>0</v>
      </c>
      <c r="W349" s="60">
        <f t="shared" si="456"/>
        <v>0</v>
      </c>
      <c r="X349" s="60">
        <f t="shared" si="457"/>
        <v>0</v>
      </c>
      <c r="Y349" s="60">
        <f t="shared" si="458"/>
        <v>0</v>
      </c>
      <c r="Z349" s="60">
        <f t="shared" si="459"/>
        <v>0</v>
      </c>
      <c r="AA349" s="60">
        <f t="shared" si="460"/>
        <v>0</v>
      </c>
      <c r="AB349" s="60">
        <f t="shared" si="461"/>
        <v>0</v>
      </c>
      <c r="AC349" s="59">
        <f t="shared" si="462"/>
        <v>0</v>
      </c>
      <c r="AD349" s="59">
        <f t="shared" si="463"/>
        <v>0</v>
      </c>
      <c r="AE349" s="59">
        <f t="shared" si="464"/>
        <v>0</v>
      </c>
      <c r="AF349" s="59">
        <f t="shared" si="465"/>
        <v>0</v>
      </c>
      <c r="AG349" s="59">
        <f t="shared" si="466"/>
        <v>0</v>
      </c>
      <c r="AH349" s="59">
        <f t="shared" si="467"/>
        <v>0</v>
      </c>
      <c r="AI349" s="59">
        <f t="shared" si="468"/>
        <v>0</v>
      </c>
      <c r="AJ349" s="60">
        <f t="shared" si="469"/>
        <v>0</v>
      </c>
      <c r="AK349" s="60">
        <f t="shared" si="470"/>
        <v>0</v>
      </c>
      <c r="AL349" s="60">
        <f t="shared" si="471"/>
        <v>0</v>
      </c>
      <c r="AM349" s="60">
        <f t="shared" si="472"/>
        <v>0</v>
      </c>
      <c r="AN349" s="60">
        <f t="shared" si="473"/>
        <v>0</v>
      </c>
      <c r="AO349" s="60">
        <f t="shared" si="474"/>
        <v>0</v>
      </c>
      <c r="AP349" s="60">
        <f t="shared" si="475"/>
        <v>0</v>
      </c>
      <c r="AQ349" s="27" t="s">
        <v>99</v>
      </c>
      <c r="AR349" s="25" t="s">
        <v>23</v>
      </c>
      <c r="AS349" s="25" t="s">
        <v>371</v>
      </c>
      <c r="AT349" s="29" t="s">
        <v>52</v>
      </c>
      <c r="AU349" s="2"/>
      <c r="AV349" s="61">
        <f t="shared" si="476"/>
        <v>0</v>
      </c>
      <c r="AW349" s="61">
        <f t="shared" si="477"/>
        <v>0</v>
      </c>
      <c r="AX349" s="61">
        <f t="shared" si="478"/>
        <v>0</v>
      </c>
      <c r="AY349" s="62">
        <f t="shared" si="479"/>
        <v>0</v>
      </c>
      <c r="AZ349" s="61">
        <f t="shared" si="480"/>
        <v>0</v>
      </c>
    </row>
    <row r="350" spans="1:52" ht="36">
      <c r="A350" s="1">
        <v>77</v>
      </c>
      <c r="B350" s="21" t="s">
        <v>519</v>
      </c>
      <c r="C350" s="22" t="s">
        <v>520</v>
      </c>
      <c r="D350" s="30" t="s">
        <v>331</v>
      </c>
      <c r="E350" s="31">
        <v>155</v>
      </c>
      <c r="F350" s="25" t="s">
        <v>17</v>
      </c>
      <c r="G350" s="25"/>
      <c r="H350" s="25"/>
      <c r="I350" s="25"/>
      <c r="J350" s="26" t="s">
        <v>262</v>
      </c>
      <c r="K350" s="27" t="s">
        <v>97</v>
      </c>
      <c r="L350" s="27" t="s">
        <v>35</v>
      </c>
      <c r="M350" s="28" t="s">
        <v>521</v>
      </c>
      <c r="N350" s="28"/>
      <c r="O350" s="59">
        <f t="shared" ref="O350:U350" si="500">ROUND(N350*O$3,0)</f>
        <v>0</v>
      </c>
      <c r="P350" s="59">
        <f t="shared" si="500"/>
        <v>0</v>
      </c>
      <c r="Q350" s="59">
        <f t="shared" si="500"/>
        <v>0</v>
      </c>
      <c r="R350" s="59">
        <f t="shared" si="500"/>
        <v>0</v>
      </c>
      <c r="S350" s="59">
        <f t="shared" si="500"/>
        <v>0</v>
      </c>
      <c r="T350" s="59">
        <f t="shared" si="500"/>
        <v>0</v>
      </c>
      <c r="U350" s="59">
        <f t="shared" si="500"/>
        <v>0</v>
      </c>
      <c r="V350" s="60">
        <f t="shared" si="455"/>
        <v>0</v>
      </c>
      <c r="W350" s="60">
        <f t="shared" si="456"/>
        <v>0</v>
      </c>
      <c r="X350" s="60">
        <f t="shared" si="457"/>
        <v>0</v>
      </c>
      <c r="Y350" s="60">
        <f t="shared" si="458"/>
        <v>0</v>
      </c>
      <c r="Z350" s="60">
        <f t="shared" si="459"/>
        <v>0</v>
      </c>
      <c r="AA350" s="60">
        <f t="shared" si="460"/>
        <v>0</v>
      </c>
      <c r="AB350" s="60">
        <f t="shared" si="461"/>
        <v>0</v>
      </c>
      <c r="AC350" s="59">
        <f t="shared" si="462"/>
        <v>0</v>
      </c>
      <c r="AD350" s="59">
        <f t="shared" si="463"/>
        <v>0</v>
      </c>
      <c r="AE350" s="59">
        <f t="shared" si="464"/>
        <v>0</v>
      </c>
      <c r="AF350" s="59">
        <f t="shared" si="465"/>
        <v>0</v>
      </c>
      <c r="AG350" s="59">
        <f t="shared" si="466"/>
        <v>0</v>
      </c>
      <c r="AH350" s="59">
        <f t="shared" si="467"/>
        <v>0</v>
      </c>
      <c r="AI350" s="59">
        <f t="shared" si="468"/>
        <v>0</v>
      </c>
      <c r="AJ350" s="60">
        <f t="shared" si="469"/>
        <v>0</v>
      </c>
      <c r="AK350" s="60">
        <f t="shared" si="470"/>
        <v>0</v>
      </c>
      <c r="AL350" s="60">
        <f t="shared" si="471"/>
        <v>0</v>
      </c>
      <c r="AM350" s="60">
        <f t="shared" si="472"/>
        <v>0</v>
      </c>
      <c r="AN350" s="60">
        <f t="shared" si="473"/>
        <v>0</v>
      </c>
      <c r="AO350" s="60">
        <f t="shared" si="474"/>
        <v>0</v>
      </c>
      <c r="AP350" s="60">
        <f t="shared" si="475"/>
        <v>0</v>
      </c>
      <c r="AQ350" s="25" t="s">
        <v>99</v>
      </c>
      <c r="AR350" s="25" t="s">
        <v>38</v>
      </c>
      <c r="AS350" s="25" t="s">
        <v>64</v>
      </c>
      <c r="AT350" s="29" t="s">
        <v>25</v>
      </c>
      <c r="AU350" s="2"/>
      <c r="AV350" s="61">
        <f t="shared" si="476"/>
        <v>0</v>
      </c>
      <c r="AW350" s="61">
        <f t="shared" si="477"/>
        <v>0</v>
      </c>
      <c r="AX350" s="61">
        <f t="shared" si="478"/>
        <v>0</v>
      </c>
      <c r="AY350" s="62">
        <f t="shared" si="479"/>
        <v>0</v>
      </c>
      <c r="AZ350" s="61">
        <f t="shared" si="480"/>
        <v>0</v>
      </c>
    </row>
    <row r="351" spans="1:52" ht="36">
      <c r="A351" s="1">
        <v>168</v>
      </c>
      <c r="B351" s="21" t="s">
        <v>235</v>
      </c>
      <c r="C351" s="22" t="s">
        <v>236</v>
      </c>
      <c r="D351" s="23" t="s">
        <v>47</v>
      </c>
      <c r="E351" s="31">
        <v>155</v>
      </c>
      <c r="F351" s="25" t="s">
        <v>17</v>
      </c>
      <c r="G351" s="25"/>
      <c r="H351" s="25"/>
      <c r="I351" s="25"/>
      <c r="J351" s="26" t="s">
        <v>262</v>
      </c>
      <c r="K351" s="27" t="s">
        <v>97</v>
      </c>
      <c r="L351" s="27" t="s">
        <v>35</v>
      </c>
      <c r="M351" s="28" t="s">
        <v>98</v>
      </c>
      <c r="N351" s="28"/>
      <c r="O351" s="59">
        <f t="shared" ref="O351:U351" si="501">ROUND(N351*O$3,0)</f>
        <v>0</v>
      </c>
      <c r="P351" s="59">
        <f t="shared" si="501"/>
        <v>0</v>
      </c>
      <c r="Q351" s="59">
        <f t="shared" si="501"/>
        <v>0</v>
      </c>
      <c r="R351" s="59">
        <f t="shared" si="501"/>
        <v>0</v>
      </c>
      <c r="S351" s="59">
        <f t="shared" si="501"/>
        <v>0</v>
      </c>
      <c r="T351" s="59">
        <f t="shared" si="501"/>
        <v>0</v>
      </c>
      <c r="U351" s="59">
        <f t="shared" si="501"/>
        <v>0</v>
      </c>
      <c r="V351" s="60">
        <f t="shared" si="455"/>
        <v>0</v>
      </c>
      <c r="W351" s="60">
        <f t="shared" si="456"/>
        <v>0</v>
      </c>
      <c r="X351" s="60">
        <f t="shared" si="457"/>
        <v>0</v>
      </c>
      <c r="Y351" s="60">
        <f t="shared" si="458"/>
        <v>0</v>
      </c>
      <c r="Z351" s="60">
        <f t="shared" si="459"/>
        <v>0</v>
      </c>
      <c r="AA351" s="60">
        <f t="shared" si="460"/>
        <v>0</v>
      </c>
      <c r="AB351" s="60">
        <f t="shared" si="461"/>
        <v>0</v>
      </c>
      <c r="AC351" s="59">
        <f t="shared" si="462"/>
        <v>0</v>
      </c>
      <c r="AD351" s="59">
        <f t="shared" si="463"/>
        <v>0</v>
      </c>
      <c r="AE351" s="59">
        <f t="shared" si="464"/>
        <v>0</v>
      </c>
      <c r="AF351" s="59">
        <f t="shared" si="465"/>
        <v>0</v>
      </c>
      <c r="AG351" s="59">
        <f t="shared" si="466"/>
        <v>0</v>
      </c>
      <c r="AH351" s="59">
        <f t="shared" si="467"/>
        <v>0</v>
      </c>
      <c r="AI351" s="59">
        <f t="shared" si="468"/>
        <v>0</v>
      </c>
      <c r="AJ351" s="60">
        <f t="shared" si="469"/>
        <v>0</v>
      </c>
      <c r="AK351" s="60">
        <f t="shared" si="470"/>
        <v>0</v>
      </c>
      <c r="AL351" s="60">
        <f t="shared" si="471"/>
        <v>0</v>
      </c>
      <c r="AM351" s="60">
        <f t="shared" si="472"/>
        <v>0</v>
      </c>
      <c r="AN351" s="60">
        <f t="shared" si="473"/>
        <v>0</v>
      </c>
      <c r="AO351" s="60">
        <f t="shared" si="474"/>
        <v>0</v>
      </c>
      <c r="AP351" s="60">
        <f t="shared" si="475"/>
        <v>0</v>
      </c>
      <c r="AQ351" s="27" t="s">
        <v>99</v>
      </c>
      <c r="AR351" s="25" t="s">
        <v>23</v>
      </c>
      <c r="AS351" s="25" t="s">
        <v>29</v>
      </c>
      <c r="AT351" s="29" t="s">
        <v>25</v>
      </c>
      <c r="AU351" s="2"/>
      <c r="AV351" s="61">
        <f t="shared" si="476"/>
        <v>0</v>
      </c>
      <c r="AW351" s="61">
        <f t="shared" si="477"/>
        <v>0</v>
      </c>
      <c r="AX351" s="61">
        <f t="shared" si="478"/>
        <v>0</v>
      </c>
      <c r="AY351" s="62">
        <f t="shared" si="479"/>
        <v>0</v>
      </c>
      <c r="AZ351" s="61">
        <f t="shared" si="480"/>
        <v>0</v>
      </c>
    </row>
    <row r="352" spans="1:52" ht="36">
      <c r="A352" s="1">
        <v>261</v>
      </c>
      <c r="B352" s="21" t="s">
        <v>598</v>
      </c>
      <c r="C352" s="22" t="s">
        <v>599</v>
      </c>
      <c r="D352" s="30" t="s">
        <v>331</v>
      </c>
      <c r="E352" s="31">
        <v>155</v>
      </c>
      <c r="F352" s="25" t="s">
        <v>17</v>
      </c>
      <c r="G352" s="25"/>
      <c r="H352" s="25"/>
      <c r="I352" s="25"/>
      <c r="J352" s="26" t="s">
        <v>262</v>
      </c>
      <c r="K352" s="27" t="s">
        <v>97</v>
      </c>
      <c r="L352" s="27" t="s">
        <v>35</v>
      </c>
      <c r="M352" s="28" t="s">
        <v>98</v>
      </c>
      <c r="N352" s="28"/>
      <c r="O352" s="59">
        <f t="shared" ref="O352:U352" si="502">ROUND(N352*O$3,0)</f>
        <v>0</v>
      </c>
      <c r="P352" s="59">
        <f t="shared" si="502"/>
        <v>0</v>
      </c>
      <c r="Q352" s="59">
        <f t="shared" si="502"/>
        <v>0</v>
      </c>
      <c r="R352" s="59">
        <f t="shared" si="502"/>
        <v>0</v>
      </c>
      <c r="S352" s="59">
        <f t="shared" si="502"/>
        <v>0</v>
      </c>
      <c r="T352" s="59">
        <f t="shared" si="502"/>
        <v>0</v>
      </c>
      <c r="U352" s="59">
        <f t="shared" si="502"/>
        <v>0</v>
      </c>
      <c r="V352" s="60">
        <f t="shared" si="455"/>
        <v>0</v>
      </c>
      <c r="W352" s="60">
        <f t="shared" si="456"/>
        <v>0</v>
      </c>
      <c r="X352" s="60">
        <f t="shared" si="457"/>
        <v>0</v>
      </c>
      <c r="Y352" s="60">
        <f t="shared" si="458"/>
        <v>0</v>
      </c>
      <c r="Z352" s="60">
        <f t="shared" si="459"/>
        <v>0</v>
      </c>
      <c r="AA352" s="60">
        <f t="shared" si="460"/>
        <v>0</v>
      </c>
      <c r="AB352" s="60">
        <f t="shared" si="461"/>
        <v>0</v>
      </c>
      <c r="AC352" s="59">
        <f t="shared" si="462"/>
        <v>0</v>
      </c>
      <c r="AD352" s="59">
        <f t="shared" si="463"/>
        <v>0</v>
      </c>
      <c r="AE352" s="59">
        <f t="shared" si="464"/>
        <v>0</v>
      </c>
      <c r="AF352" s="59">
        <f t="shared" si="465"/>
        <v>0</v>
      </c>
      <c r="AG352" s="59">
        <f t="shared" si="466"/>
        <v>0</v>
      </c>
      <c r="AH352" s="59">
        <f t="shared" si="467"/>
        <v>0</v>
      </c>
      <c r="AI352" s="59">
        <f t="shared" si="468"/>
        <v>0</v>
      </c>
      <c r="AJ352" s="60">
        <f t="shared" si="469"/>
        <v>0</v>
      </c>
      <c r="AK352" s="60">
        <f t="shared" si="470"/>
        <v>0</v>
      </c>
      <c r="AL352" s="60">
        <f t="shared" si="471"/>
        <v>0</v>
      </c>
      <c r="AM352" s="60">
        <f t="shared" si="472"/>
        <v>0</v>
      </c>
      <c r="AN352" s="60">
        <f t="shared" si="473"/>
        <v>0</v>
      </c>
      <c r="AO352" s="60">
        <f t="shared" si="474"/>
        <v>0</v>
      </c>
      <c r="AP352" s="60">
        <f t="shared" si="475"/>
        <v>0</v>
      </c>
      <c r="AQ352" s="27" t="s">
        <v>99</v>
      </c>
      <c r="AR352" s="25" t="s">
        <v>23</v>
      </c>
      <c r="AS352" s="25" t="s">
        <v>318</v>
      </c>
      <c r="AT352" s="29" t="s">
        <v>52</v>
      </c>
      <c r="AU352" s="2"/>
      <c r="AV352" s="61">
        <f t="shared" si="476"/>
        <v>0</v>
      </c>
      <c r="AW352" s="61">
        <f t="shared" si="477"/>
        <v>0</v>
      </c>
      <c r="AX352" s="61">
        <f t="shared" si="478"/>
        <v>0</v>
      </c>
      <c r="AY352" s="62">
        <f t="shared" si="479"/>
        <v>0</v>
      </c>
      <c r="AZ352" s="61">
        <f t="shared" si="480"/>
        <v>0</v>
      </c>
    </row>
    <row r="353" spans="1:52" ht="48">
      <c r="A353" s="1">
        <v>266</v>
      </c>
      <c r="B353" s="21" t="s">
        <v>600</v>
      </c>
      <c r="C353" s="22" t="s">
        <v>601</v>
      </c>
      <c r="D353" s="30" t="s">
        <v>331</v>
      </c>
      <c r="E353" s="31">
        <v>155</v>
      </c>
      <c r="F353" s="25" t="s">
        <v>17</v>
      </c>
      <c r="G353" s="25"/>
      <c r="H353" s="25"/>
      <c r="I353" s="25"/>
      <c r="J353" s="26" t="s">
        <v>262</v>
      </c>
      <c r="K353" s="27" t="s">
        <v>97</v>
      </c>
      <c r="L353" s="27" t="s">
        <v>35</v>
      </c>
      <c r="M353" s="28" t="s">
        <v>98</v>
      </c>
      <c r="N353" s="28"/>
      <c r="O353" s="59">
        <f t="shared" ref="O353:U353" si="503">ROUND(N353*O$3,0)</f>
        <v>0</v>
      </c>
      <c r="P353" s="59">
        <f t="shared" si="503"/>
        <v>0</v>
      </c>
      <c r="Q353" s="59">
        <f t="shared" si="503"/>
        <v>0</v>
      </c>
      <c r="R353" s="59">
        <f t="shared" si="503"/>
        <v>0</v>
      </c>
      <c r="S353" s="59">
        <f t="shared" si="503"/>
        <v>0</v>
      </c>
      <c r="T353" s="59">
        <f t="shared" si="503"/>
        <v>0</v>
      </c>
      <c r="U353" s="59">
        <f t="shared" si="503"/>
        <v>0</v>
      </c>
      <c r="V353" s="60">
        <f t="shared" si="455"/>
        <v>0</v>
      </c>
      <c r="W353" s="60">
        <f t="shared" si="456"/>
        <v>0</v>
      </c>
      <c r="X353" s="60">
        <f t="shared" si="457"/>
        <v>0</v>
      </c>
      <c r="Y353" s="60">
        <f t="shared" si="458"/>
        <v>0</v>
      </c>
      <c r="Z353" s="60">
        <f t="shared" si="459"/>
        <v>0</v>
      </c>
      <c r="AA353" s="60">
        <f t="shared" si="460"/>
        <v>0</v>
      </c>
      <c r="AB353" s="60">
        <f t="shared" si="461"/>
        <v>0</v>
      </c>
      <c r="AC353" s="59">
        <f t="shared" si="462"/>
        <v>0</v>
      </c>
      <c r="AD353" s="59">
        <f t="shared" si="463"/>
        <v>0</v>
      </c>
      <c r="AE353" s="59">
        <f t="shared" si="464"/>
        <v>0</v>
      </c>
      <c r="AF353" s="59">
        <f t="shared" si="465"/>
        <v>0</v>
      </c>
      <c r="AG353" s="59">
        <f t="shared" si="466"/>
        <v>0</v>
      </c>
      <c r="AH353" s="59">
        <f t="shared" si="467"/>
        <v>0</v>
      </c>
      <c r="AI353" s="59">
        <f t="shared" si="468"/>
        <v>0</v>
      </c>
      <c r="AJ353" s="60">
        <f t="shared" si="469"/>
        <v>0</v>
      </c>
      <c r="AK353" s="60">
        <f t="shared" si="470"/>
        <v>0</v>
      </c>
      <c r="AL353" s="60">
        <f t="shared" si="471"/>
        <v>0</v>
      </c>
      <c r="AM353" s="60">
        <f t="shared" si="472"/>
        <v>0</v>
      </c>
      <c r="AN353" s="60">
        <f t="shared" si="473"/>
        <v>0</v>
      </c>
      <c r="AO353" s="60">
        <f t="shared" si="474"/>
        <v>0</v>
      </c>
      <c r="AP353" s="60">
        <f t="shared" si="475"/>
        <v>0</v>
      </c>
      <c r="AQ353" s="27" t="s">
        <v>99</v>
      </c>
      <c r="AR353" s="25" t="s">
        <v>23</v>
      </c>
      <c r="AS353" s="25" t="s">
        <v>318</v>
      </c>
      <c r="AT353" s="29" t="s">
        <v>52</v>
      </c>
      <c r="AU353" s="2"/>
      <c r="AV353" s="61">
        <f t="shared" si="476"/>
        <v>0</v>
      </c>
      <c r="AW353" s="61">
        <f t="shared" si="477"/>
        <v>0</v>
      </c>
      <c r="AX353" s="61">
        <f t="shared" si="478"/>
        <v>0</v>
      </c>
      <c r="AY353" s="62">
        <f t="shared" si="479"/>
        <v>0</v>
      </c>
      <c r="AZ353" s="61">
        <f t="shared" si="480"/>
        <v>0</v>
      </c>
    </row>
    <row r="354" spans="1:52" ht="36">
      <c r="A354" s="1">
        <v>306</v>
      </c>
      <c r="B354" s="21" t="s">
        <v>329</v>
      </c>
      <c r="C354" s="22" t="s">
        <v>330</v>
      </c>
      <c r="D354" s="30" t="s">
        <v>331</v>
      </c>
      <c r="E354" s="31">
        <v>155</v>
      </c>
      <c r="F354" s="25" t="s">
        <v>17</v>
      </c>
      <c r="G354" s="25"/>
      <c r="H354" s="25"/>
      <c r="I354" s="25"/>
      <c r="J354" s="26" t="s">
        <v>262</v>
      </c>
      <c r="K354" s="27" t="s">
        <v>97</v>
      </c>
      <c r="L354" s="27" t="s">
        <v>35</v>
      </c>
      <c r="M354" s="28" t="s">
        <v>98</v>
      </c>
      <c r="N354" s="28"/>
      <c r="O354" s="59">
        <f t="shared" ref="O354:U354" si="504">ROUND(N354*O$3,0)</f>
        <v>0</v>
      </c>
      <c r="P354" s="59">
        <f t="shared" si="504"/>
        <v>0</v>
      </c>
      <c r="Q354" s="59">
        <f t="shared" si="504"/>
        <v>0</v>
      </c>
      <c r="R354" s="59">
        <f t="shared" si="504"/>
        <v>0</v>
      </c>
      <c r="S354" s="59">
        <f t="shared" si="504"/>
        <v>0</v>
      </c>
      <c r="T354" s="59">
        <f t="shared" si="504"/>
        <v>0</v>
      </c>
      <c r="U354" s="59">
        <f t="shared" si="504"/>
        <v>0</v>
      </c>
      <c r="V354" s="60">
        <f t="shared" si="455"/>
        <v>0</v>
      </c>
      <c r="W354" s="60">
        <f t="shared" si="456"/>
        <v>0</v>
      </c>
      <c r="X354" s="60">
        <f t="shared" si="457"/>
        <v>0</v>
      </c>
      <c r="Y354" s="60">
        <f t="shared" si="458"/>
        <v>0</v>
      </c>
      <c r="Z354" s="60">
        <f t="shared" si="459"/>
        <v>0</v>
      </c>
      <c r="AA354" s="60">
        <f t="shared" si="460"/>
        <v>0</v>
      </c>
      <c r="AB354" s="60">
        <f t="shared" si="461"/>
        <v>0</v>
      </c>
      <c r="AC354" s="59">
        <f t="shared" si="462"/>
        <v>0</v>
      </c>
      <c r="AD354" s="59">
        <f t="shared" si="463"/>
        <v>0</v>
      </c>
      <c r="AE354" s="59">
        <f t="shared" si="464"/>
        <v>0</v>
      </c>
      <c r="AF354" s="59">
        <f t="shared" si="465"/>
        <v>0</v>
      </c>
      <c r="AG354" s="59">
        <f t="shared" si="466"/>
        <v>0</v>
      </c>
      <c r="AH354" s="59">
        <f t="shared" si="467"/>
        <v>0</v>
      </c>
      <c r="AI354" s="59">
        <f t="shared" si="468"/>
        <v>0</v>
      </c>
      <c r="AJ354" s="60">
        <f t="shared" si="469"/>
        <v>0</v>
      </c>
      <c r="AK354" s="60">
        <f t="shared" si="470"/>
        <v>0</v>
      </c>
      <c r="AL354" s="60">
        <f t="shared" si="471"/>
        <v>0</v>
      </c>
      <c r="AM354" s="60">
        <f t="shared" si="472"/>
        <v>0</v>
      </c>
      <c r="AN354" s="60">
        <f t="shared" si="473"/>
        <v>0</v>
      </c>
      <c r="AO354" s="60">
        <f t="shared" si="474"/>
        <v>0</v>
      </c>
      <c r="AP354" s="60">
        <f t="shared" si="475"/>
        <v>0</v>
      </c>
      <c r="AQ354" s="27" t="s">
        <v>99</v>
      </c>
      <c r="AR354" s="25" t="s">
        <v>23</v>
      </c>
      <c r="AS354" s="25" t="s">
        <v>318</v>
      </c>
      <c r="AT354" s="29" t="s">
        <v>25</v>
      </c>
      <c r="AU354" s="2"/>
      <c r="AV354" s="61">
        <f t="shared" si="476"/>
        <v>0</v>
      </c>
      <c r="AW354" s="61">
        <f t="shared" si="477"/>
        <v>0</v>
      </c>
      <c r="AX354" s="61">
        <f t="shared" si="478"/>
        <v>0</v>
      </c>
      <c r="AY354" s="62">
        <f t="shared" si="479"/>
        <v>0</v>
      </c>
      <c r="AZ354" s="61">
        <f t="shared" si="480"/>
        <v>0</v>
      </c>
    </row>
    <row r="355" spans="1:52" ht="36">
      <c r="A355" s="1">
        <v>323</v>
      </c>
      <c r="B355" s="21" t="s">
        <v>347</v>
      </c>
      <c r="C355" s="22" t="s">
        <v>348</v>
      </c>
      <c r="D355" s="49" t="s">
        <v>331</v>
      </c>
      <c r="E355" s="31">
        <v>155</v>
      </c>
      <c r="F355" s="25" t="s">
        <v>17</v>
      </c>
      <c r="G355" s="25"/>
      <c r="H355" s="25"/>
      <c r="I355" s="25"/>
      <c r="J355" s="26" t="s">
        <v>262</v>
      </c>
      <c r="K355" s="27" t="s">
        <v>97</v>
      </c>
      <c r="L355" s="27" t="s">
        <v>35</v>
      </c>
      <c r="M355" s="28" t="s">
        <v>98</v>
      </c>
      <c r="N355" s="28"/>
      <c r="O355" s="59">
        <f t="shared" ref="O355:U355" si="505">ROUND(N355*O$3,0)</f>
        <v>0</v>
      </c>
      <c r="P355" s="59">
        <f t="shared" si="505"/>
        <v>0</v>
      </c>
      <c r="Q355" s="59">
        <f t="shared" si="505"/>
        <v>0</v>
      </c>
      <c r="R355" s="59">
        <f t="shared" si="505"/>
        <v>0</v>
      </c>
      <c r="S355" s="59">
        <f t="shared" si="505"/>
        <v>0</v>
      </c>
      <c r="T355" s="59">
        <f t="shared" si="505"/>
        <v>0</v>
      </c>
      <c r="U355" s="59">
        <f t="shared" si="505"/>
        <v>0</v>
      </c>
      <c r="V355" s="60">
        <f t="shared" si="455"/>
        <v>0</v>
      </c>
      <c r="W355" s="60">
        <f t="shared" si="456"/>
        <v>0</v>
      </c>
      <c r="X355" s="60">
        <f t="shared" si="457"/>
        <v>0</v>
      </c>
      <c r="Y355" s="60">
        <f t="shared" si="458"/>
        <v>0</v>
      </c>
      <c r="Z355" s="60">
        <f t="shared" si="459"/>
        <v>0</v>
      </c>
      <c r="AA355" s="60">
        <f t="shared" si="460"/>
        <v>0</v>
      </c>
      <c r="AB355" s="60">
        <f t="shared" si="461"/>
        <v>0</v>
      </c>
      <c r="AC355" s="59">
        <f t="shared" si="462"/>
        <v>0</v>
      </c>
      <c r="AD355" s="59">
        <f t="shared" si="463"/>
        <v>0</v>
      </c>
      <c r="AE355" s="59">
        <f t="shared" si="464"/>
        <v>0</v>
      </c>
      <c r="AF355" s="59">
        <f t="shared" si="465"/>
        <v>0</v>
      </c>
      <c r="AG355" s="59">
        <f t="shared" si="466"/>
        <v>0</v>
      </c>
      <c r="AH355" s="59">
        <f t="shared" si="467"/>
        <v>0</v>
      </c>
      <c r="AI355" s="59">
        <f t="shared" si="468"/>
        <v>0</v>
      </c>
      <c r="AJ355" s="60">
        <f t="shared" si="469"/>
        <v>0</v>
      </c>
      <c r="AK355" s="60">
        <f t="shared" si="470"/>
        <v>0</v>
      </c>
      <c r="AL355" s="60">
        <f t="shared" si="471"/>
        <v>0</v>
      </c>
      <c r="AM355" s="60">
        <f t="shared" si="472"/>
        <v>0</v>
      </c>
      <c r="AN355" s="60">
        <f t="shared" si="473"/>
        <v>0</v>
      </c>
      <c r="AO355" s="60">
        <f t="shared" si="474"/>
        <v>0</v>
      </c>
      <c r="AP355" s="60">
        <f t="shared" si="475"/>
        <v>0</v>
      </c>
      <c r="AQ355" s="27" t="s">
        <v>99</v>
      </c>
      <c r="AR355" s="25" t="s">
        <v>23</v>
      </c>
      <c r="AS355" s="25" t="s">
        <v>318</v>
      </c>
      <c r="AT355" s="29" t="s">
        <v>25</v>
      </c>
      <c r="AU355" s="2"/>
      <c r="AV355" s="61">
        <f t="shared" si="476"/>
        <v>0</v>
      </c>
      <c r="AW355" s="61">
        <f t="shared" si="477"/>
        <v>0</v>
      </c>
      <c r="AX355" s="61">
        <f t="shared" si="478"/>
        <v>0</v>
      </c>
      <c r="AY355" s="62">
        <f t="shared" si="479"/>
        <v>0</v>
      </c>
      <c r="AZ355" s="61">
        <f t="shared" si="480"/>
        <v>0</v>
      </c>
    </row>
    <row r="356" spans="1:52" ht="36">
      <c r="A356" s="1">
        <v>329</v>
      </c>
      <c r="B356" s="21" t="s">
        <v>355</v>
      </c>
      <c r="C356" s="22" t="s">
        <v>356</v>
      </c>
      <c r="D356" s="30" t="s">
        <v>82</v>
      </c>
      <c r="E356" s="31">
        <v>155</v>
      </c>
      <c r="F356" s="25" t="s">
        <v>17</v>
      </c>
      <c r="G356" s="25"/>
      <c r="H356" s="25"/>
      <c r="I356" s="25"/>
      <c r="J356" s="26" t="s">
        <v>262</v>
      </c>
      <c r="K356" s="27" t="s">
        <v>97</v>
      </c>
      <c r="L356" s="27" t="s">
        <v>35</v>
      </c>
      <c r="M356" s="28" t="s">
        <v>98</v>
      </c>
      <c r="N356" s="28"/>
      <c r="O356" s="59">
        <f t="shared" ref="O356:U356" si="506">ROUND(N356*O$3,0)</f>
        <v>0</v>
      </c>
      <c r="P356" s="59">
        <f t="shared" si="506"/>
        <v>0</v>
      </c>
      <c r="Q356" s="59">
        <f t="shared" si="506"/>
        <v>0</v>
      </c>
      <c r="R356" s="59">
        <f t="shared" si="506"/>
        <v>0</v>
      </c>
      <c r="S356" s="59">
        <f t="shared" si="506"/>
        <v>0</v>
      </c>
      <c r="T356" s="59">
        <f t="shared" si="506"/>
        <v>0</v>
      </c>
      <c r="U356" s="59">
        <f t="shared" si="506"/>
        <v>0</v>
      </c>
      <c r="V356" s="60">
        <f t="shared" si="455"/>
        <v>0</v>
      </c>
      <c r="W356" s="60">
        <f t="shared" si="456"/>
        <v>0</v>
      </c>
      <c r="X356" s="60">
        <f t="shared" si="457"/>
        <v>0</v>
      </c>
      <c r="Y356" s="60">
        <f t="shared" si="458"/>
        <v>0</v>
      </c>
      <c r="Z356" s="60">
        <f t="shared" si="459"/>
        <v>0</v>
      </c>
      <c r="AA356" s="60">
        <f t="shared" si="460"/>
        <v>0</v>
      </c>
      <c r="AB356" s="60">
        <f t="shared" si="461"/>
        <v>0</v>
      </c>
      <c r="AC356" s="59">
        <f t="shared" si="462"/>
        <v>0</v>
      </c>
      <c r="AD356" s="59">
        <f t="shared" si="463"/>
        <v>0</v>
      </c>
      <c r="AE356" s="59">
        <f t="shared" si="464"/>
        <v>0</v>
      </c>
      <c r="AF356" s="59">
        <f t="shared" si="465"/>
        <v>0</v>
      </c>
      <c r="AG356" s="59">
        <f t="shared" si="466"/>
        <v>0</v>
      </c>
      <c r="AH356" s="59">
        <f t="shared" si="467"/>
        <v>0</v>
      </c>
      <c r="AI356" s="59">
        <f t="shared" si="468"/>
        <v>0</v>
      </c>
      <c r="AJ356" s="60">
        <f t="shared" si="469"/>
        <v>0</v>
      </c>
      <c r="AK356" s="60">
        <f t="shared" si="470"/>
        <v>0</v>
      </c>
      <c r="AL356" s="60">
        <f t="shared" si="471"/>
        <v>0</v>
      </c>
      <c r="AM356" s="60">
        <f t="shared" si="472"/>
        <v>0</v>
      </c>
      <c r="AN356" s="60">
        <f t="shared" si="473"/>
        <v>0</v>
      </c>
      <c r="AO356" s="60">
        <f t="shared" si="474"/>
        <v>0</v>
      </c>
      <c r="AP356" s="60">
        <f t="shared" si="475"/>
        <v>0</v>
      </c>
      <c r="AQ356" s="27" t="s">
        <v>99</v>
      </c>
      <c r="AR356" s="25" t="s">
        <v>23</v>
      </c>
      <c r="AS356" s="25" t="s">
        <v>318</v>
      </c>
      <c r="AT356" s="29" t="s">
        <v>25</v>
      </c>
      <c r="AU356" s="2"/>
      <c r="AV356" s="61">
        <f t="shared" si="476"/>
        <v>0</v>
      </c>
      <c r="AW356" s="61">
        <f t="shared" si="477"/>
        <v>0</v>
      </c>
      <c r="AX356" s="61">
        <f t="shared" si="478"/>
        <v>0</v>
      </c>
      <c r="AY356" s="62">
        <f t="shared" si="479"/>
        <v>0</v>
      </c>
      <c r="AZ356" s="61">
        <f t="shared" si="480"/>
        <v>0</v>
      </c>
    </row>
    <row r="357" spans="1:52" ht="36">
      <c r="A357" s="1">
        <v>339</v>
      </c>
      <c r="B357" s="21" t="s">
        <v>363</v>
      </c>
      <c r="C357" s="22" t="s">
        <v>364</v>
      </c>
      <c r="D357" s="49" t="s">
        <v>331</v>
      </c>
      <c r="E357" s="31">
        <v>155</v>
      </c>
      <c r="F357" s="25" t="s">
        <v>17</v>
      </c>
      <c r="G357" s="25"/>
      <c r="H357" s="25"/>
      <c r="I357" s="25"/>
      <c r="J357" s="26" t="s">
        <v>262</v>
      </c>
      <c r="K357" s="27" t="s">
        <v>97</v>
      </c>
      <c r="L357" s="27" t="s">
        <v>35</v>
      </c>
      <c r="M357" s="28" t="s">
        <v>98</v>
      </c>
      <c r="N357" s="28"/>
      <c r="O357" s="59">
        <f t="shared" ref="O357:U357" si="507">ROUND(N357*O$3,0)</f>
        <v>0</v>
      </c>
      <c r="P357" s="59">
        <f t="shared" si="507"/>
        <v>0</v>
      </c>
      <c r="Q357" s="59">
        <f t="shared" si="507"/>
        <v>0</v>
      </c>
      <c r="R357" s="59">
        <f t="shared" si="507"/>
        <v>0</v>
      </c>
      <c r="S357" s="59">
        <f t="shared" si="507"/>
        <v>0</v>
      </c>
      <c r="T357" s="59">
        <f t="shared" si="507"/>
        <v>0</v>
      </c>
      <c r="U357" s="59">
        <f t="shared" si="507"/>
        <v>0</v>
      </c>
      <c r="V357" s="60">
        <f t="shared" si="455"/>
        <v>0</v>
      </c>
      <c r="W357" s="60">
        <f t="shared" si="456"/>
        <v>0</v>
      </c>
      <c r="X357" s="60">
        <f t="shared" si="457"/>
        <v>0</v>
      </c>
      <c r="Y357" s="60">
        <f t="shared" si="458"/>
        <v>0</v>
      </c>
      <c r="Z357" s="60">
        <f t="shared" si="459"/>
        <v>0</v>
      </c>
      <c r="AA357" s="60">
        <f t="shared" si="460"/>
        <v>0</v>
      </c>
      <c r="AB357" s="60">
        <f t="shared" si="461"/>
        <v>0</v>
      </c>
      <c r="AC357" s="59">
        <f t="shared" si="462"/>
        <v>0</v>
      </c>
      <c r="AD357" s="59">
        <f t="shared" si="463"/>
        <v>0</v>
      </c>
      <c r="AE357" s="59">
        <f t="shared" si="464"/>
        <v>0</v>
      </c>
      <c r="AF357" s="59">
        <f t="shared" si="465"/>
        <v>0</v>
      </c>
      <c r="AG357" s="59">
        <f t="shared" si="466"/>
        <v>0</v>
      </c>
      <c r="AH357" s="59">
        <f t="shared" si="467"/>
        <v>0</v>
      </c>
      <c r="AI357" s="59">
        <f t="shared" si="468"/>
        <v>0</v>
      </c>
      <c r="AJ357" s="60">
        <f t="shared" si="469"/>
        <v>0</v>
      </c>
      <c r="AK357" s="60">
        <f t="shared" si="470"/>
        <v>0</v>
      </c>
      <c r="AL357" s="60">
        <f t="shared" si="471"/>
        <v>0</v>
      </c>
      <c r="AM357" s="60">
        <f t="shared" si="472"/>
        <v>0</v>
      </c>
      <c r="AN357" s="60">
        <f t="shared" si="473"/>
        <v>0</v>
      </c>
      <c r="AO357" s="60">
        <f t="shared" si="474"/>
        <v>0</v>
      </c>
      <c r="AP357" s="60">
        <f t="shared" si="475"/>
        <v>0</v>
      </c>
      <c r="AQ357" s="27" t="s">
        <v>99</v>
      </c>
      <c r="AR357" s="25" t="s">
        <v>23</v>
      </c>
      <c r="AS357" s="25" t="s">
        <v>318</v>
      </c>
      <c r="AT357" s="29" t="s">
        <v>25</v>
      </c>
      <c r="AU357" s="2"/>
      <c r="AV357" s="61">
        <f t="shared" si="476"/>
        <v>0</v>
      </c>
      <c r="AW357" s="61">
        <f t="shared" si="477"/>
        <v>0</v>
      </c>
      <c r="AX357" s="61">
        <f t="shared" si="478"/>
        <v>0</v>
      </c>
      <c r="AY357" s="62">
        <f t="shared" si="479"/>
        <v>0</v>
      </c>
      <c r="AZ357" s="61">
        <f t="shared" si="480"/>
        <v>0</v>
      </c>
    </row>
    <row r="358" spans="1:52" ht="36">
      <c r="A358" s="1">
        <v>356</v>
      </c>
      <c r="B358" s="21" t="s">
        <v>376</v>
      </c>
      <c r="C358" s="22" t="s">
        <v>377</v>
      </c>
      <c r="D358" s="30" t="s">
        <v>82</v>
      </c>
      <c r="E358" s="31">
        <v>155</v>
      </c>
      <c r="F358" s="25" t="s">
        <v>17</v>
      </c>
      <c r="G358" s="25"/>
      <c r="H358" s="25"/>
      <c r="I358" s="25"/>
      <c r="J358" s="26" t="s">
        <v>262</v>
      </c>
      <c r="K358" s="27" t="s">
        <v>97</v>
      </c>
      <c r="L358" s="27" t="s">
        <v>35</v>
      </c>
      <c r="M358" s="28" t="s">
        <v>98</v>
      </c>
      <c r="N358" s="28"/>
      <c r="O358" s="59">
        <f t="shared" ref="O358:U358" si="508">ROUND(N358*O$3,0)</f>
        <v>0</v>
      </c>
      <c r="P358" s="59">
        <f t="shared" si="508"/>
        <v>0</v>
      </c>
      <c r="Q358" s="59">
        <f t="shared" si="508"/>
        <v>0</v>
      </c>
      <c r="R358" s="59">
        <f t="shared" si="508"/>
        <v>0</v>
      </c>
      <c r="S358" s="59">
        <f t="shared" si="508"/>
        <v>0</v>
      </c>
      <c r="T358" s="59">
        <f t="shared" si="508"/>
        <v>0</v>
      </c>
      <c r="U358" s="59">
        <f t="shared" si="508"/>
        <v>0</v>
      </c>
      <c r="V358" s="60">
        <f t="shared" si="455"/>
        <v>0</v>
      </c>
      <c r="W358" s="60">
        <f t="shared" si="456"/>
        <v>0</v>
      </c>
      <c r="X358" s="60">
        <f t="shared" si="457"/>
        <v>0</v>
      </c>
      <c r="Y358" s="60">
        <f t="shared" si="458"/>
        <v>0</v>
      </c>
      <c r="Z358" s="60">
        <f t="shared" si="459"/>
        <v>0</v>
      </c>
      <c r="AA358" s="60">
        <f t="shared" si="460"/>
        <v>0</v>
      </c>
      <c r="AB358" s="60">
        <f t="shared" si="461"/>
        <v>0</v>
      </c>
      <c r="AC358" s="59">
        <f t="shared" si="462"/>
        <v>0</v>
      </c>
      <c r="AD358" s="59">
        <f t="shared" si="463"/>
        <v>0</v>
      </c>
      <c r="AE358" s="59">
        <f t="shared" si="464"/>
        <v>0</v>
      </c>
      <c r="AF358" s="59">
        <f t="shared" si="465"/>
        <v>0</v>
      </c>
      <c r="AG358" s="59">
        <f t="shared" si="466"/>
        <v>0</v>
      </c>
      <c r="AH358" s="59">
        <f t="shared" si="467"/>
        <v>0</v>
      </c>
      <c r="AI358" s="59">
        <f t="shared" si="468"/>
        <v>0</v>
      </c>
      <c r="AJ358" s="60">
        <f t="shared" si="469"/>
        <v>0</v>
      </c>
      <c r="AK358" s="60">
        <f t="shared" si="470"/>
        <v>0</v>
      </c>
      <c r="AL358" s="60">
        <f t="shared" si="471"/>
        <v>0</v>
      </c>
      <c r="AM358" s="60">
        <f t="shared" si="472"/>
        <v>0</v>
      </c>
      <c r="AN358" s="60">
        <f t="shared" si="473"/>
        <v>0</v>
      </c>
      <c r="AO358" s="60">
        <f t="shared" si="474"/>
        <v>0</v>
      </c>
      <c r="AP358" s="60">
        <f t="shared" si="475"/>
        <v>0</v>
      </c>
      <c r="AQ358" s="27" t="s">
        <v>99</v>
      </c>
      <c r="AR358" s="25" t="s">
        <v>23</v>
      </c>
      <c r="AS358" s="25" t="s">
        <v>51</v>
      </c>
      <c r="AT358" s="29" t="s">
        <v>52</v>
      </c>
      <c r="AU358" s="2"/>
      <c r="AV358" s="61">
        <f t="shared" si="476"/>
        <v>0</v>
      </c>
      <c r="AW358" s="61">
        <f t="shared" si="477"/>
        <v>0</v>
      </c>
      <c r="AX358" s="61">
        <f t="shared" si="478"/>
        <v>0</v>
      </c>
      <c r="AY358" s="62">
        <f t="shared" si="479"/>
        <v>0</v>
      </c>
      <c r="AZ358" s="61">
        <f t="shared" si="480"/>
        <v>0</v>
      </c>
    </row>
    <row r="359" spans="1:52" ht="36">
      <c r="A359" s="1">
        <v>3</v>
      </c>
      <c r="B359" s="21" t="s">
        <v>74</v>
      </c>
      <c r="C359" s="22" t="s">
        <v>75</v>
      </c>
      <c r="D359" s="23" t="s">
        <v>47</v>
      </c>
      <c r="E359" s="31">
        <v>43</v>
      </c>
      <c r="F359" s="25" t="s">
        <v>17</v>
      </c>
      <c r="G359" s="25"/>
      <c r="H359" s="25"/>
      <c r="I359" s="25"/>
      <c r="J359" s="26" t="s">
        <v>195</v>
      </c>
      <c r="K359" s="27" t="s">
        <v>194</v>
      </c>
      <c r="L359" s="27" t="s">
        <v>196</v>
      </c>
      <c r="M359" s="28" t="s">
        <v>98</v>
      </c>
      <c r="N359" s="28"/>
      <c r="O359" s="59">
        <f t="shared" ref="O359:U359" si="509">ROUND(N359*O$3,0)</f>
        <v>0</v>
      </c>
      <c r="P359" s="59">
        <f t="shared" si="509"/>
        <v>0</v>
      </c>
      <c r="Q359" s="59">
        <f t="shared" si="509"/>
        <v>0</v>
      </c>
      <c r="R359" s="59">
        <f t="shared" si="509"/>
        <v>0</v>
      </c>
      <c r="S359" s="59">
        <f t="shared" si="509"/>
        <v>0</v>
      </c>
      <c r="T359" s="59">
        <f t="shared" si="509"/>
        <v>0</v>
      </c>
      <c r="U359" s="59">
        <f t="shared" si="509"/>
        <v>0</v>
      </c>
      <c r="V359" s="60">
        <f t="shared" si="455"/>
        <v>0</v>
      </c>
      <c r="W359" s="60">
        <f t="shared" si="456"/>
        <v>0</v>
      </c>
      <c r="X359" s="60">
        <f t="shared" si="457"/>
        <v>0</v>
      </c>
      <c r="Y359" s="60">
        <f t="shared" si="458"/>
        <v>0</v>
      </c>
      <c r="Z359" s="60">
        <f t="shared" si="459"/>
        <v>0</v>
      </c>
      <c r="AA359" s="60">
        <f t="shared" si="460"/>
        <v>0</v>
      </c>
      <c r="AB359" s="60">
        <f t="shared" si="461"/>
        <v>0</v>
      </c>
      <c r="AC359" s="59">
        <f t="shared" si="462"/>
        <v>0</v>
      </c>
      <c r="AD359" s="59">
        <f t="shared" si="463"/>
        <v>0</v>
      </c>
      <c r="AE359" s="59">
        <f t="shared" si="464"/>
        <v>0</v>
      </c>
      <c r="AF359" s="59">
        <f t="shared" si="465"/>
        <v>0</v>
      </c>
      <c r="AG359" s="59">
        <f t="shared" si="466"/>
        <v>0</v>
      </c>
      <c r="AH359" s="59">
        <f t="shared" si="467"/>
        <v>0</v>
      </c>
      <c r="AI359" s="59">
        <f t="shared" si="468"/>
        <v>0</v>
      </c>
      <c r="AJ359" s="60">
        <f t="shared" si="469"/>
        <v>0</v>
      </c>
      <c r="AK359" s="60">
        <f t="shared" si="470"/>
        <v>0</v>
      </c>
      <c r="AL359" s="60">
        <f t="shared" si="471"/>
        <v>0</v>
      </c>
      <c r="AM359" s="60">
        <f t="shared" si="472"/>
        <v>0</v>
      </c>
      <c r="AN359" s="60">
        <f t="shared" si="473"/>
        <v>0</v>
      </c>
      <c r="AO359" s="60">
        <f t="shared" si="474"/>
        <v>0</v>
      </c>
      <c r="AP359" s="60">
        <f t="shared" si="475"/>
        <v>0</v>
      </c>
      <c r="AQ359" s="27" t="s">
        <v>197</v>
      </c>
      <c r="AR359" s="25" t="s">
        <v>77</v>
      </c>
      <c r="AS359" s="25" t="s">
        <v>77</v>
      </c>
      <c r="AT359" s="29" t="s">
        <v>78</v>
      </c>
      <c r="AU359" s="2">
        <v>22500</v>
      </c>
      <c r="AV359" s="61">
        <f t="shared" si="476"/>
        <v>0</v>
      </c>
      <c r="AW359" s="61">
        <f t="shared" si="477"/>
        <v>0</v>
      </c>
      <c r="AX359" s="61">
        <f t="shared" si="478"/>
        <v>0</v>
      </c>
      <c r="AY359" s="62">
        <f t="shared" si="479"/>
        <v>0</v>
      </c>
      <c r="AZ359" s="61">
        <f t="shared" si="480"/>
        <v>0</v>
      </c>
    </row>
    <row r="360" spans="1:52" ht="24">
      <c r="A360" s="1">
        <v>19</v>
      </c>
      <c r="B360" s="21" t="s">
        <v>205</v>
      </c>
      <c r="C360" s="22" t="s">
        <v>206</v>
      </c>
      <c r="D360" s="48" t="s">
        <v>207</v>
      </c>
      <c r="E360" s="31">
        <v>43</v>
      </c>
      <c r="F360" s="25" t="s">
        <v>17</v>
      </c>
      <c r="G360" s="25"/>
      <c r="H360" s="25"/>
      <c r="I360" s="25"/>
      <c r="J360" s="26" t="s">
        <v>195</v>
      </c>
      <c r="K360" s="41" t="s">
        <v>194</v>
      </c>
      <c r="L360" s="41" t="s">
        <v>196</v>
      </c>
      <c r="M360" s="28" t="s">
        <v>208</v>
      </c>
      <c r="N360" s="28"/>
      <c r="O360" s="59">
        <f t="shared" ref="O360:U360" si="510">ROUND(N360*O$3,0)</f>
        <v>0</v>
      </c>
      <c r="P360" s="59">
        <f t="shared" si="510"/>
        <v>0</v>
      </c>
      <c r="Q360" s="59">
        <f t="shared" si="510"/>
        <v>0</v>
      </c>
      <c r="R360" s="59">
        <f t="shared" si="510"/>
        <v>0</v>
      </c>
      <c r="S360" s="59">
        <f t="shared" si="510"/>
        <v>0</v>
      </c>
      <c r="T360" s="59">
        <f t="shared" si="510"/>
        <v>0</v>
      </c>
      <c r="U360" s="59">
        <f t="shared" si="510"/>
        <v>0</v>
      </c>
      <c r="V360" s="60">
        <f t="shared" si="455"/>
        <v>0</v>
      </c>
      <c r="W360" s="60">
        <f t="shared" si="456"/>
        <v>0</v>
      </c>
      <c r="X360" s="60">
        <f t="shared" si="457"/>
        <v>0</v>
      </c>
      <c r="Y360" s="60">
        <f t="shared" si="458"/>
        <v>0</v>
      </c>
      <c r="Z360" s="60">
        <f t="shared" si="459"/>
        <v>0</v>
      </c>
      <c r="AA360" s="60">
        <f t="shared" si="460"/>
        <v>0</v>
      </c>
      <c r="AB360" s="60">
        <f t="shared" si="461"/>
        <v>0</v>
      </c>
      <c r="AC360" s="59">
        <f t="shared" si="462"/>
        <v>0</v>
      </c>
      <c r="AD360" s="59">
        <f t="shared" si="463"/>
        <v>0</v>
      </c>
      <c r="AE360" s="59">
        <f t="shared" si="464"/>
        <v>0</v>
      </c>
      <c r="AF360" s="59">
        <f t="shared" si="465"/>
        <v>0</v>
      </c>
      <c r="AG360" s="59">
        <f t="shared" si="466"/>
        <v>0</v>
      </c>
      <c r="AH360" s="59">
        <f t="shared" si="467"/>
        <v>0</v>
      </c>
      <c r="AI360" s="59">
        <f t="shared" si="468"/>
        <v>0</v>
      </c>
      <c r="AJ360" s="60">
        <f t="shared" si="469"/>
        <v>0</v>
      </c>
      <c r="AK360" s="60">
        <f t="shared" si="470"/>
        <v>0</v>
      </c>
      <c r="AL360" s="60">
        <f t="shared" si="471"/>
        <v>0</v>
      </c>
      <c r="AM360" s="60">
        <f t="shared" si="472"/>
        <v>0</v>
      </c>
      <c r="AN360" s="60">
        <f t="shared" si="473"/>
        <v>0</v>
      </c>
      <c r="AO360" s="60">
        <f t="shared" si="474"/>
        <v>0</v>
      </c>
      <c r="AP360" s="60">
        <f t="shared" si="475"/>
        <v>0</v>
      </c>
      <c r="AQ360" s="27" t="s">
        <v>197</v>
      </c>
      <c r="AR360" s="25" t="s">
        <v>77</v>
      </c>
      <c r="AS360" s="25" t="s">
        <v>77</v>
      </c>
      <c r="AT360" s="29" t="s">
        <v>78</v>
      </c>
      <c r="AU360" s="2"/>
      <c r="AV360" s="61">
        <f t="shared" si="476"/>
        <v>0</v>
      </c>
      <c r="AW360" s="61">
        <f t="shared" si="477"/>
        <v>0</v>
      </c>
      <c r="AX360" s="61">
        <f t="shared" si="478"/>
        <v>0</v>
      </c>
      <c r="AY360" s="62">
        <f t="shared" si="479"/>
        <v>0</v>
      </c>
      <c r="AZ360" s="61">
        <f t="shared" si="480"/>
        <v>0</v>
      </c>
    </row>
    <row r="361" spans="1:52" ht="48">
      <c r="A361" s="1">
        <v>35</v>
      </c>
      <c r="B361" s="21" t="s">
        <v>110</v>
      </c>
      <c r="C361" s="22" t="s">
        <v>111</v>
      </c>
      <c r="D361" s="38" t="s">
        <v>47</v>
      </c>
      <c r="E361" s="31">
        <v>43</v>
      </c>
      <c r="F361" s="25" t="s">
        <v>17</v>
      </c>
      <c r="G361" s="25"/>
      <c r="H361" s="25"/>
      <c r="I361" s="25"/>
      <c r="J361" s="26" t="s">
        <v>195</v>
      </c>
      <c r="K361" s="27" t="s">
        <v>194</v>
      </c>
      <c r="L361" s="27" t="s">
        <v>196</v>
      </c>
      <c r="M361" s="28" t="s">
        <v>98</v>
      </c>
      <c r="N361" s="28"/>
      <c r="O361" s="59">
        <f t="shared" ref="O361:U361" si="511">ROUND(N361*O$3,0)</f>
        <v>0</v>
      </c>
      <c r="P361" s="59">
        <f t="shared" si="511"/>
        <v>0</v>
      </c>
      <c r="Q361" s="59">
        <f t="shared" si="511"/>
        <v>0</v>
      </c>
      <c r="R361" s="59">
        <f t="shared" si="511"/>
        <v>0</v>
      </c>
      <c r="S361" s="59">
        <f t="shared" si="511"/>
        <v>0</v>
      </c>
      <c r="T361" s="59">
        <f t="shared" si="511"/>
        <v>0</v>
      </c>
      <c r="U361" s="59">
        <f t="shared" si="511"/>
        <v>0</v>
      </c>
      <c r="V361" s="60">
        <f t="shared" si="455"/>
        <v>0</v>
      </c>
      <c r="W361" s="60">
        <f t="shared" si="456"/>
        <v>0</v>
      </c>
      <c r="X361" s="60">
        <f t="shared" si="457"/>
        <v>0</v>
      </c>
      <c r="Y361" s="60">
        <f t="shared" si="458"/>
        <v>0</v>
      </c>
      <c r="Z361" s="60">
        <f t="shared" si="459"/>
        <v>0</v>
      </c>
      <c r="AA361" s="60">
        <f t="shared" si="460"/>
        <v>0</v>
      </c>
      <c r="AB361" s="60">
        <f t="shared" si="461"/>
        <v>0</v>
      </c>
      <c r="AC361" s="59">
        <f t="shared" si="462"/>
        <v>0</v>
      </c>
      <c r="AD361" s="59">
        <f t="shared" si="463"/>
        <v>0</v>
      </c>
      <c r="AE361" s="59">
        <f t="shared" si="464"/>
        <v>0</v>
      </c>
      <c r="AF361" s="59">
        <f t="shared" si="465"/>
        <v>0</v>
      </c>
      <c r="AG361" s="59">
        <f t="shared" si="466"/>
        <v>0</v>
      </c>
      <c r="AH361" s="59">
        <f t="shared" si="467"/>
        <v>0</v>
      </c>
      <c r="AI361" s="59">
        <f t="shared" si="468"/>
        <v>0</v>
      </c>
      <c r="AJ361" s="60">
        <f t="shared" si="469"/>
        <v>0</v>
      </c>
      <c r="AK361" s="60">
        <f t="shared" si="470"/>
        <v>0</v>
      </c>
      <c r="AL361" s="60">
        <f t="shared" si="471"/>
        <v>0</v>
      </c>
      <c r="AM361" s="60">
        <f t="shared" si="472"/>
        <v>0</v>
      </c>
      <c r="AN361" s="60">
        <f t="shared" si="473"/>
        <v>0</v>
      </c>
      <c r="AO361" s="60">
        <f t="shared" si="474"/>
        <v>0</v>
      </c>
      <c r="AP361" s="60">
        <f t="shared" si="475"/>
        <v>0</v>
      </c>
      <c r="AQ361" s="27" t="s">
        <v>197</v>
      </c>
      <c r="AR361" s="25" t="s">
        <v>38</v>
      </c>
      <c r="AS361" s="25" t="s">
        <v>87</v>
      </c>
      <c r="AT361" s="29" t="s">
        <v>25</v>
      </c>
      <c r="AU361" s="2"/>
      <c r="AV361" s="61">
        <f t="shared" si="476"/>
        <v>0</v>
      </c>
      <c r="AW361" s="61">
        <f t="shared" si="477"/>
        <v>0</v>
      </c>
      <c r="AX361" s="61">
        <f t="shared" si="478"/>
        <v>0</v>
      </c>
      <c r="AY361" s="62">
        <f t="shared" si="479"/>
        <v>0</v>
      </c>
      <c r="AZ361" s="61">
        <f t="shared" si="480"/>
        <v>0</v>
      </c>
    </row>
    <row r="362" spans="1:52" ht="48">
      <c r="A362" s="1">
        <v>44</v>
      </c>
      <c r="B362" s="21" t="s">
        <v>209</v>
      </c>
      <c r="C362" s="22" t="s">
        <v>210</v>
      </c>
      <c r="D362" s="34" t="s">
        <v>180</v>
      </c>
      <c r="E362" s="31">
        <v>43</v>
      </c>
      <c r="F362" s="25" t="s">
        <v>17</v>
      </c>
      <c r="G362" s="25"/>
      <c r="H362" s="25"/>
      <c r="I362" s="25"/>
      <c r="J362" s="26" t="s">
        <v>195</v>
      </c>
      <c r="K362" s="27" t="s">
        <v>194</v>
      </c>
      <c r="L362" s="27" t="s">
        <v>196</v>
      </c>
      <c r="M362" s="28" t="s">
        <v>98</v>
      </c>
      <c r="N362" s="28"/>
      <c r="O362" s="59">
        <f t="shared" ref="O362:U362" si="512">ROUND(N362*O$3,0)</f>
        <v>0</v>
      </c>
      <c r="P362" s="59">
        <f t="shared" si="512"/>
        <v>0</v>
      </c>
      <c r="Q362" s="59">
        <f t="shared" si="512"/>
        <v>0</v>
      </c>
      <c r="R362" s="59">
        <f t="shared" si="512"/>
        <v>0</v>
      </c>
      <c r="S362" s="59">
        <f t="shared" si="512"/>
        <v>0</v>
      </c>
      <c r="T362" s="59">
        <f t="shared" si="512"/>
        <v>0</v>
      </c>
      <c r="U362" s="59">
        <f t="shared" si="512"/>
        <v>0</v>
      </c>
      <c r="V362" s="60">
        <f t="shared" si="455"/>
        <v>0</v>
      </c>
      <c r="W362" s="60">
        <f t="shared" si="456"/>
        <v>0</v>
      </c>
      <c r="X362" s="60">
        <f t="shared" si="457"/>
        <v>0</v>
      </c>
      <c r="Y362" s="60">
        <f t="shared" si="458"/>
        <v>0</v>
      </c>
      <c r="Z362" s="60">
        <f t="shared" si="459"/>
        <v>0</v>
      </c>
      <c r="AA362" s="60">
        <f t="shared" si="460"/>
        <v>0</v>
      </c>
      <c r="AB362" s="60">
        <f t="shared" si="461"/>
        <v>0</v>
      </c>
      <c r="AC362" s="59">
        <f t="shared" si="462"/>
        <v>0</v>
      </c>
      <c r="AD362" s="59">
        <f t="shared" si="463"/>
        <v>0</v>
      </c>
      <c r="AE362" s="59">
        <f t="shared" si="464"/>
        <v>0</v>
      </c>
      <c r="AF362" s="59">
        <f t="shared" si="465"/>
        <v>0</v>
      </c>
      <c r="AG362" s="59">
        <f t="shared" si="466"/>
        <v>0</v>
      </c>
      <c r="AH362" s="59">
        <f t="shared" si="467"/>
        <v>0</v>
      </c>
      <c r="AI362" s="59">
        <f t="shared" si="468"/>
        <v>0</v>
      </c>
      <c r="AJ362" s="60">
        <f t="shared" si="469"/>
        <v>0</v>
      </c>
      <c r="AK362" s="60">
        <f t="shared" si="470"/>
        <v>0</v>
      </c>
      <c r="AL362" s="60">
        <f t="shared" si="471"/>
        <v>0</v>
      </c>
      <c r="AM362" s="60">
        <f t="shared" si="472"/>
        <v>0</v>
      </c>
      <c r="AN362" s="60">
        <f t="shared" si="473"/>
        <v>0</v>
      </c>
      <c r="AO362" s="60">
        <f t="shared" si="474"/>
        <v>0</v>
      </c>
      <c r="AP362" s="60">
        <f t="shared" si="475"/>
        <v>0</v>
      </c>
      <c r="AQ362" s="27" t="s">
        <v>197</v>
      </c>
      <c r="AR362" s="25" t="s">
        <v>38</v>
      </c>
      <c r="AS362" s="25" t="s">
        <v>131</v>
      </c>
      <c r="AT362" s="29" t="s">
        <v>25</v>
      </c>
      <c r="AU362" s="2"/>
      <c r="AV362" s="61">
        <f t="shared" si="476"/>
        <v>0</v>
      </c>
      <c r="AW362" s="61">
        <f t="shared" si="477"/>
        <v>0</v>
      </c>
      <c r="AX362" s="61">
        <f t="shared" si="478"/>
        <v>0</v>
      </c>
      <c r="AY362" s="62">
        <f t="shared" si="479"/>
        <v>0</v>
      </c>
      <c r="AZ362" s="61">
        <f t="shared" si="480"/>
        <v>0</v>
      </c>
    </row>
    <row r="363" spans="1:52" ht="264">
      <c r="A363" s="1">
        <v>66</v>
      </c>
      <c r="B363" s="21" t="s">
        <v>211</v>
      </c>
      <c r="C363" s="22" t="s">
        <v>212</v>
      </c>
      <c r="D363" s="44" t="s">
        <v>180</v>
      </c>
      <c r="E363" s="31">
        <v>43</v>
      </c>
      <c r="F363" s="25" t="s">
        <v>17</v>
      </c>
      <c r="G363" s="25"/>
      <c r="H363" s="25"/>
      <c r="I363" s="25"/>
      <c r="J363" s="26" t="s">
        <v>195</v>
      </c>
      <c r="K363" s="27" t="s">
        <v>420</v>
      </c>
      <c r="L363" s="27" t="s">
        <v>194</v>
      </c>
      <c r="M363" s="28" t="s">
        <v>98</v>
      </c>
      <c r="N363" s="28"/>
      <c r="O363" s="59">
        <f t="shared" ref="O363:U363" si="513">ROUND(N363*O$3,0)</f>
        <v>0</v>
      </c>
      <c r="P363" s="59">
        <f t="shared" si="513"/>
        <v>0</v>
      </c>
      <c r="Q363" s="59">
        <f t="shared" si="513"/>
        <v>0</v>
      </c>
      <c r="R363" s="59">
        <f t="shared" si="513"/>
        <v>0</v>
      </c>
      <c r="S363" s="59">
        <f t="shared" si="513"/>
        <v>0</v>
      </c>
      <c r="T363" s="59">
        <f t="shared" si="513"/>
        <v>0</v>
      </c>
      <c r="U363" s="59">
        <f t="shared" si="513"/>
        <v>0</v>
      </c>
      <c r="V363" s="60">
        <f t="shared" si="455"/>
        <v>0</v>
      </c>
      <c r="W363" s="60">
        <f t="shared" si="456"/>
        <v>0</v>
      </c>
      <c r="X363" s="60">
        <f t="shared" si="457"/>
        <v>0</v>
      </c>
      <c r="Y363" s="60">
        <f t="shared" si="458"/>
        <v>0</v>
      </c>
      <c r="Z363" s="60">
        <f t="shared" si="459"/>
        <v>0</v>
      </c>
      <c r="AA363" s="60">
        <f t="shared" si="460"/>
        <v>0</v>
      </c>
      <c r="AB363" s="60">
        <f t="shared" si="461"/>
        <v>0</v>
      </c>
      <c r="AC363" s="59">
        <f t="shared" si="462"/>
        <v>0</v>
      </c>
      <c r="AD363" s="59">
        <f t="shared" si="463"/>
        <v>0</v>
      </c>
      <c r="AE363" s="59">
        <f t="shared" si="464"/>
        <v>0</v>
      </c>
      <c r="AF363" s="59">
        <f t="shared" si="465"/>
        <v>0</v>
      </c>
      <c r="AG363" s="59">
        <f t="shared" si="466"/>
        <v>0</v>
      </c>
      <c r="AH363" s="59">
        <f t="shared" si="467"/>
        <v>0</v>
      </c>
      <c r="AI363" s="59">
        <f t="shared" si="468"/>
        <v>0</v>
      </c>
      <c r="AJ363" s="60">
        <f t="shared" si="469"/>
        <v>0</v>
      </c>
      <c r="AK363" s="60">
        <f t="shared" si="470"/>
        <v>0</v>
      </c>
      <c r="AL363" s="60">
        <f t="shared" si="471"/>
        <v>0</v>
      </c>
      <c r="AM363" s="60">
        <f t="shared" si="472"/>
        <v>0</v>
      </c>
      <c r="AN363" s="60">
        <f t="shared" si="473"/>
        <v>0</v>
      </c>
      <c r="AO363" s="60">
        <f t="shared" si="474"/>
        <v>0</v>
      </c>
      <c r="AP363" s="60">
        <f t="shared" si="475"/>
        <v>0</v>
      </c>
      <c r="AQ363" s="27" t="s">
        <v>197</v>
      </c>
      <c r="AR363" s="25" t="s">
        <v>38</v>
      </c>
      <c r="AS363" s="25" t="s">
        <v>39</v>
      </c>
      <c r="AT363" s="29" t="s">
        <v>25</v>
      </c>
      <c r="AU363" s="2"/>
      <c r="AV363" s="61">
        <f t="shared" si="476"/>
        <v>0</v>
      </c>
      <c r="AW363" s="61">
        <f t="shared" si="477"/>
        <v>0</v>
      </c>
      <c r="AX363" s="61">
        <f t="shared" si="478"/>
        <v>0</v>
      </c>
      <c r="AY363" s="62">
        <f t="shared" si="479"/>
        <v>0</v>
      </c>
      <c r="AZ363" s="61">
        <f t="shared" si="480"/>
        <v>0</v>
      </c>
    </row>
    <row r="364" spans="1:52" ht="24">
      <c r="A364" s="1">
        <v>88</v>
      </c>
      <c r="B364" s="21" t="s">
        <v>128</v>
      </c>
      <c r="C364" s="22" t="s">
        <v>129</v>
      </c>
      <c r="D364" s="23" t="s">
        <v>47</v>
      </c>
      <c r="E364" s="31">
        <v>43</v>
      </c>
      <c r="F364" s="25" t="s">
        <v>17</v>
      </c>
      <c r="G364" s="25"/>
      <c r="H364" s="25"/>
      <c r="I364" s="25"/>
      <c r="J364" s="26" t="s">
        <v>195</v>
      </c>
      <c r="K364" s="27" t="s">
        <v>194</v>
      </c>
      <c r="L364" s="27" t="s">
        <v>196</v>
      </c>
      <c r="M364" s="28" t="s">
        <v>98</v>
      </c>
      <c r="N364" s="28"/>
      <c r="O364" s="59">
        <f t="shared" ref="O364:U364" si="514">ROUND(N364*O$3,0)</f>
        <v>0</v>
      </c>
      <c r="P364" s="59">
        <f t="shared" si="514"/>
        <v>0</v>
      </c>
      <c r="Q364" s="59">
        <f t="shared" si="514"/>
        <v>0</v>
      </c>
      <c r="R364" s="59">
        <f t="shared" si="514"/>
        <v>0</v>
      </c>
      <c r="S364" s="59">
        <f t="shared" si="514"/>
        <v>0</v>
      </c>
      <c r="T364" s="59">
        <f t="shared" si="514"/>
        <v>0</v>
      </c>
      <c r="U364" s="59">
        <f t="shared" si="514"/>
        <v>0</v>
      </c>
      <c r="V364" s="60">
        <f t="shared" si="455"/>
        <v>0</v>
      </c>
      <c r="W364" s="60">
        <f t="shared" si="456"/>
        <v>0</v>
      </c>
      <c r="X364" s="60">
        <f t="shared" si="457"/>
        <v>0</v>
      </c>
      <c r="Y364" s="60">
        <f t="shared" si="458"/>
        <v>0</v>
      </c>
      <c r="Z364" s="60">
        <f t="shared" si="459"/>
        <v>0</v>
      </c>
      <c r="AA364" s="60">
        <f t="shared" si="460"/>
        <v>0</v>
      </c>
      <c r="AB364" s="60">
        <f t="shared" si="461"/>
        <v>0</v>
      </c>
      <c r="AC364" s="59">
        <f t="shared" si="462"/>
        <v>0</v>
      </c>
      <c r="AD364" s="59">
        <f t="shared" si="463"/>
        <v>0</v>
      </c>
      <c r="AE364" s="59">
        <f t="shared" si="464"/>
        <v>0</v>
      </c>
      <c r="AF364" s="59">
        <f t="shared" si="465"/>
        <v>0</v>
      </c>
      <c r="AG364" s="59">
        <f t="shared" si="466"/>
        <v>0</v>
      </c>
      <c r="AH364" s="59">
        <f t="shared" si="467"/>
        <v>0</v>
      </c>
      <c r="AI364" s="59">
        <f t="shared" si="468"/>
        <v>0</v>
      </c>
      <c r="AJ364" s="60">
        <f t="shared" si="469"/>
        <v>0</v>
      </c>
      <c r="AK364" s="60">
        <f t="shared" si="470"/>
        <v>0</v>
      </c>
      <c r="AL364" s="60">
        <f t="shared" si="471"/>
        <v>0</v>
      </c>
      <c r="AM364" s="60">
        <f t="shared" si="472"/>
        <v>0</v>
      </c>
      <c r="AN364" s="60">
        <f t="shared" si="473"/>
        <v>0</v>
      </c>
      <c r="AO364" s="60">
        <f t="shared" si="474"/>
        <v>0</v>
      </c>
      <c r="AP364" s="60">
        <f t="shared" si="475"/>
        <v>0</v>
      </c>
      <c r="AQ364" s="27" t="s">
        <v>197</v>
      </c>
      <c r="AR364" s="25" t="s">
        <v>38</v>
      </c>
      <c r="AS364" s="25" t="s">
        <v>131</v>
      </c>
      <c r="AT364" s="29" t="s">
        <v>25</v>
      </c>
      <c r="AU364" s="2"/>
      <c r="AV364" s="61">
        <f t="shared" si="476"/>
        <v>0</v>
      </c>
      <c r="AW364" s="61">
        <f t="shared" si="477"/>
        <v>0</v>
      </c>
      <c r="AX364" s="61">
        <f t="shared" si="478"/>
        <v>0</v>
      </c>
      <c r="AY364" s="62">
        <f t="shared" si="479"/>
        <v>0</v>
      </c>
      <c r="AZ364" s="61">
        <f t="shared" si="480"/>
        <v>0</v>
      </c>
    </row>
    <row r="365" spans="1:52" ht="36">
      <c r="A365" s="1">
        <v>126</v>
      </c>
      <c r="B365" s="21" t="s">
        <v>213</v>
      </c>
      <c r="C365" s="22" t="s">
        <v>214</v>
      </c>
      <c r="D365" s="23" t="s">
        <v>16</v>
      </c>
      <c r="E365" s="31">
        <v>43</v>
      </c>
      <c r="F365" s="25" t="s">
        <v>17</v>
      </c>
      <c r="G365" s="25"/>
      <c r="H365" s="25"/>
      <c r="I365" s="25"/>
      <c r="J365" s="26" t="s">
        <v>195</v>
      </c>
      <c r="K365" s="27" t="s">
        <v>194</v>
      </c>
      <c r="L365" s="27" t="s">
        <v>196</v>
      </c>
      <c r="M365" s="28" t="s">
        <v>98</v>
      </c>
      <c r="N365" s="28"/>
      <c r="O365" s="59">
        <f t="shared" ref="O365:U365" si="515">ROUND(N365*O$3,0)</f>
        <v>0</v>
      </c>
      <c r="P365" s="59">
        <f t="shared" si="515"/>
        <v>0</v>
      </c>
      <c r="Q365" s="59">
        <f t="shared" si="515"/>
        <v>0</v>
      </c>
      <c r="R365" s="59">
        <f t="shared" si="515"/>
        <v>0</v>
      </c>
      <c r="S365" s="59">
        <f t="shared" si="515"/>
        <v>0</v>
      </c>
      <c r="T365" s="59">
        <f t="shared" si="515"/>
        <v>0</v>
      </c>
      <c r="U365" s="59">
        <f t="shared" si="515"/>
        <v>0</v>
      </c>
      <c r="V365" s="60">
        <f t="shared" si="455"/>
        <v>0</v>
      </c>
      <c r="W365" s="60">
        <f t="shared" si="456"/>
        <v>0</v>
      </c>
      <c r="X365" s="60">
        <f t="shared" si="457"/>
        <v>0</v>
      </c>
      <c r="Y365" s="60">
        <f t="shared" si="458"/>
        <v>0</v>
      </c>
      <c r="Z365" s="60">
        <f t="shared" si="459"/>
        <v>0</v>
      </c>
      <c r="AA365" s="60">
        <f t="shared" si="460"/>
        <v>0</v>
      </c>
      <c r="AB365" s="60">
        <f t="shared" si="461"/>
        <v>0</v>
      </c>
      <c r="AC365" s="59">
        <f t="shared" si="462"/>
        <v>0</v>
      </c>
      <c r="AD365" s="59">
        <f t="shared" si="463"/>
        <v>0</v>
      </c>
      <c r="AE365" s="59">
        <f t="shared" si="464"/>
        <v>0</v>
      </c>
      <c r="AF365" s="59">
        <f t="shared" si="465"/>
        <v>0</v>
      </c>
      <c r="AG365" s="59">
        <f t="shared" si="466"/>
        <v>0</v>
      </c>
      <c r="AH365" s="59">
        <f t="shared" si="467"/>
        <v>0</v>
      </c>
      <c r="AI365" s="59">
        <f t="shared" si="468"/>
        <v>0</v>
      </c>
      <c r="AJ365" s="60">
        <f t="shared" si="469"/>
        <v>0</v>
      </c>
      <c r="AK365" s="60">
        <f t="shared" si="470"/>
        <v>0</v>
      </c>
      <c r="AL365" s="60">
        <f t="shared" si="471"/>
        <v>0</v>
      </c>
      <c r="AM365" s="60">
        <f t="shared" si="472"/>
        <v>0</v>
      </c>
      <c r="AN365" s="60">
        <f t="shared" si="473"/>
        <v>0</v>
      </c>
      <c r="AO365" s="60">
        <f t="shared" si="474"/>
        <v>0</v>
      </c>
      <c r="AP365" s="60">
        <f t="shared" si="475"/>
        <v>0</v>
      </c>
      <c r="AQ365" s="27" t="s">
        <v>197</v>
      </c>
      <c r="AR365" s="25" t="s">
        <v>38</v>
      </c>
      <c r="AS365" s="25" t="s">
        <v>215</v>
      </c>
      <c r="AT365" s="29" t="s">
        <v>25</v>
      </c>
      <c r="AU365" s="2"/>
      <c r="AV365" s="61">
        <f t="shared" si="476"/>
        <v>0</v>
      </c>
      <c r="AW365" s="61">
        <f t="shared" si="477"/>
        <v>0</v>
      </c>
      <c r="AX365" s="61">
        <f t="shared" si="478"/>
        <v>0</v>
      </c>
      <c r="AY365" s="62">
        <f t="shared" si="479"/>
        <v>0</v>
      </c>
      <c r="AZ365" s="61">
        <f t="shared" si="480"/>
        <v>0</v>
      </c>
    </row>
    <row r="366" spans="1:52" ht="24">
      <c r="A366" s="1">
        <v>134</v>
      </c>
      <c r="B366" s="21" t="s">
        <v>216</v>
      </c>
      <c r="C366" s="22" t="s">
        <v>217</v>
      </c>
      <c r="D366" s="23" t="s">
        <v>47</v>
      </c>
      <c r="E366" s="31">
        <v>43</v>
      </c>
      <c r="F366" s="25" t="s">
        <v>17</v>
      </c>
      <c r="G366" s="25"/>
      <c r="H366" s="25"/>
      <c r="I366" s="25"/>
      <c r="J366" s="26" t="s">
        <v>195</v>
      </c>
      <c r="K366" s="27" t="s">
        <v>194</v>
      </c>
      <c r="L366" s="27" t="s">
        <v>196</v>
      </c>
      <c r="M366" s="28" t="s">
        <v>98</v>
      </c>
      <c r="N366" s="28"/>
      <c r="O366" s="59">
        <f t="shared" ref="O366:U366" si="516">ROUND(N366*O$3,0)</f>
        <v>0</v>
      </c>
      <c r="P366" s="59">
        <f t="shared" si="516"/>
        <v>0</v>
      </c>
      <c r="Q366" s="59">
        <f t="shared" si="516"/>
        <v>0</v>
      </c>
      <c r="R366" s="59">
        <f t="shared" si="516"/>
        <v>0</v>
      </c>
      <c r="S366" s="59">
        <f t="shared" si="516"/>
        <v>0</v>
      </c>
      <c r="T366" s="59">
        <f t="shared" si="516"/>
        <v>0</v>
      </c>
      <c r="U366" s="59">
        <f t="shared" si="516"/>
        <v>0</v>
      </c>
      <c r="V366" s="60">
        <f t="shared" si="455"/>
        <v>0</v>
      </c>
      <c r="W366" s="60">
        <f t="shared" si="456"/>
        <v>0</v>
      </c>
      <c r="X366" s="60">
        <f t="shared" si="457"/>
        <v>0</v>
      </c>
      <c r="Y366" s="60">
        <f t="shared" si="458"/>
        <v>0</v>
      </c>
      <c r="Z366" s="60">
        <f t="shared" si="459"/>
        <v>0</v>
      </c>
      <c r="AA366" s="60">
        <f t="shared" si="460"/>
        <v>0</v>
      </c>
      <c r="AB366" s="60">
        <f t="shared" si="461"/>
        <v>0</v>
      </c>
      <c r="AC366" s="59">
        <f t="shared" si="462"/>
        <v>0</v>
      </c>
      <c r="AD366" s="59">
        <f t="shared" si="463"/>
        <v>0</v>
      </c>
      <c r="AE366" s="59">
        <f t="shared" si="464"/>
        <v>0</v>
      </c>
      <c r="AF366" s="59">
        <f t="shared" si="465"/>
        <v>0</v>
      </c>
      <c r="AG366" s="59">
        <f t="shared" si="466"/>
        <v>0</v>
      </c>
      <c r="AH366" s="59">
        <f t="shared" si="467"/>
        <v>0</v>
      </c>
      <c r="AI366" s="59">
        <f t="shared" si="468"/>
        <v>0</v>
      </c>
      <c r="AJ366" s="60">
        <f t="shared" si="469"/>
        <v>0</v>
      </c>
      <c r="AK366" s="60">
        <f t="shared" si="470"/>
        <v>0</v>
      </c>
      <c r="AL366" s="60">
        <f t="shared" si="471"/>
        <v>0</v>
      </c>
      <c r="AM366" s="60">
        <f t="shared" si="472"/>
        <v>0</v>
      </c>
      <c r="AN366" s="60">
        <f t="shared" si="473"/>
        <v>0</v>
      </c>
      <c r="AO366" s="60">
        <f t="shared" si="474"/>
        <v>0</v>
      </c>
      <c r="AP366" s="60">
        <f t="shared" si="475"/>
        <v>0</v>
      </c>
      <c r="AQ366" s="27" t="s">
        <v>197</v>
      </c>
      <c r="AR366" s="25" t="s">
        <v>38</v>
      </c>
      <c r="AS366" s="25" t="s">
        <v>215</v>
      </c>
      <c r="AT366" s="29" t="s">
        <v>25</v>
      </c>
      <c r="AU366" s="2"/>
      <c r="AV366" s="61">
        <f t="shared" si="476"/>
        <v>0</v>
      </c>
      <c r="AW366" s="61">
        <f t="shared" si="477"/>
        <v>0</v>
      </c>
      <c r="AX366" s="61">
        <f t="shared" si="478"/>
        <v>0</v>
      </c>
      <c r="AY366" s="62">
        <f t="shared" si="479"/>
        <v>0</v>
      </c>
      <c r="AZ366" s="61">
        <f t="shared" si="480"/>
        <v>0</v>
      </c>
    </row>
    <row r="367" spans="1:52" ht="48">
      <c r="A367" s="1">
        <v>185</v>
      </c>
      <c r="B367" s="21" t="s">
        <v>40</v>
      </c>
      <c r="C367" s="22" t="s">
        <v>41</v>
      </c>
      <c r="D367" s="32" t="s">
        <v>42</v>
      </c>
      <c r="E367" s="31">
        <v>43</v>
      </c>
      <c r="F367" s="25" t="s">
        <v>32</v>
      </c>
      <c r="G367" s="25"/>
      <c r="H367" s="25"/>
      <c r="I367" s="25"/>
      <c r="J367" s="26" t="s">
        <v>195</v>
      </c>
      <c r="K367" s="27" t="s">
        <v>194</v>
      </c>
      <c r="L367" s="27" t="s">
        <v>196</v>
      </c>
      <c r="M367" s="28" t="s">
        <v>98</v>
      </c>
      <c r="N367" s="28"/>
      <c r="O367" s="59">
        <f t="shared" ref="O367:U367" si="517">ROUND(N367*O$3,0)</f>
        <v>0</v>
      </c>
      <c r="P367" s="59">
        <f t="shared" si="517"/>
        <v>0</v>
      </c>
      <c r="Q367" s="59">
        <f t="shared" si="517"/>
        <v>0</v>
      </c>
      <c r="R367" s="59">
        <f t="shared" si="517"/>
        <v>0</v>
      </c>
      <c r="S367" s="59">
        <f t="shared" si="517"/>
        <v>0</v>
      </c>
      <c r="T367" s="59">
        <f t="shared" si="517"/>
        <v>0</v>
      </c>
      <c r="U367" s="59">
        <f t="shared" si="517"/>
        <v>0</v>
      </c>
      <c r="V367" s="60">
        <f t="shared" si="455"/>
        <v>0</v>
      </c>
      <c r="W367" s="60">
        <f t="shared" si="456"/>
        <v>0</v>
      </c>
      <c r="X367" s="60">
        <f t="shared" si="457"/>
        <v>0</v>
      </c>
      <c r="Y367" s="60">
        <f t="shared" si="458"/>
        <v>0</v>
      </c>
      <c r="Z367" s="60">
        <f t="shared" si="459"/>
        <v>0</v>
      </c>
      <c r="AA367" s="60">
        <f t="shared" si="460"/>
        <v>0</v>
      </c>
      <c r="AB367" s="60">
        <f t="shared" si="461"/>
        <v>0</v>
      </c>
      <c r="AC367" s="59">
        <f t="shared" si="462"/>
        <v>0</v>
      </c>
      <c r="AD367" s="59">
        <f t="shared" si="463"/>
        <v>0</v>
      </c>
      <c r="AE367" s="59">
        <f t="shared" si="464"/>
        <v>0</v>
      </c>
      <c r="AF367" s="59">
        <f t="shared" si="465"/>
        <v>0</v>
      </c>
      <c r="AG367" s="59">
        <f t="shared" si="466"/>
        <v>0</v>
      </c>
      <c r="AH367" s="59">
        <f t="shared" si="467"/>
        <v>0</v>
      </c>
      <c r="AI367" s="59">
        <f t="shared" si="468"/>
        <v>0</v>
      </c>
      <c r="AJ367" s="60">
        <f t="shared" si="469"/>
        <v>0</v>
      </c>
      <c r="AK367" s="60">
        <f t="shared" si="470"/>
        <v>0</v>
      </c>
      <c r="AL367" s="60">
        <f t="shared" si="471"/>
        <v>0</v>
      </c>
      <c r="AM367" s="60">
        <f t="shared" si="472"/>
        <v>0</v>
      </c>
      <c r="AN367" s="60">
        <f t="shared" si="473"/>
        <v>0</v>
      </c>
      <c r="AO367" s="60">
        <f t="shared" si="474"/>
        <v>0</v>
      </c>
      <c r="AP367" s="60">
        <f t="shared" si="475"/>
        <v>0</v>
      </c>
      <c r="AQ367" s="27" t="s">
        <v>197</v>
      </c>
      <c r="AR367" s="25" t="s">
        <v>23</v>
      </c>
      <c r="AS367" s="25" t="s">
        <v>44</v>
      </c>
      <c r="AT367" s="29" t="s">
        <v>25</v>
      </c>
      <c r="AU367" s="2"/>
      <c r="AV367" s="61">
        <f t="shared" si="476"/>
        <v>0</v>
      </c>
      <c r="AW367" s="61">
        <f t="shared" si="477"/>
        <v>0</v>
      </c>
      <c r="AX367" s="61">
        <f t="shared" si="478"/>
        <v>0</v>
      </c>
      <c r="AY367" s="62">
        <f t="shared" si="479"/>
        <v>0</v>
      </c>
      <c r="AZ367" s="61">
        <f t="shared" si="480"/>
        <v>0</v>
      </c>
    </row>
    <row r="368" spans="1:52" ht="36">
      <c r="A368" s="1">
        <v>374</v>
      </c>
      <c r="B368" s="21" t="s">
        <v>191</v>
      </c>
      <c r="C368" s="22" t="s">
        <v>192</v>
      </c>
      <c r="D368" s="23" t="s">
        <v>47</v>
      </c>
      <c r="E368" s="31">
        <v>43</v>
      </c>
      <c r="F368" s="25" t="s">
        <v>17</v>
      </c>
      <c r="G368" s="25"/>
      <c r="H368" s="25"/>
      <c r="I368" s="25"/>
      <c r="J368" s="26" t="s">
        <v>195</v>
      </c>
      <c r="K368" s="27" t="s">
        <v>194</v>
      </c>
      <c r="L368" s="27" t="s">
        <v>196</v>
      </c>
      <c r="M368" s="28" t="s">
        <v>98</v>
      </c>
      <c r="N368" s="28"/>
      <c r="O368" s="59">
        <f t="shared" ref="O368:U368" si="518">ROUND(N368*O$3,0)</f>
        <v>0</v>
      </c>
      <c r="P368" s="59">
        <f t="shared" si="518"/>
        <v>0</v>
      </c>
      <c r="Q368" s="59">
        <f t="shared" si="518"/>
        <v>0</v>
      </c>
      <c r="R368" s="59">
        <f t="shared" si="518"/>
        <v>0</v>
      </c>
      <c r="S368" s="59">
        <f t="shared" si="518"/>
        <v>0</v>
      </c>
      <c r="T368" s="59">
        <f t="shared" si="518"/>
        <v>0</v>
      </c>
      <c r="U368" s="59">
        <f t="shared" si="518"/>
        <v>0</v>
      </c>
      <c r="V368" s="60">
        <f t="shared" si="455"/>
        <v>0</v>
      </c>
      <c r="W368" s="60">
        <f t="shared" si="456"/>
        <v>0</v>
      </c>
      <c r="X368" s="60">
        <f t="shared" si="457"/>
        <v>0</v>
      </c>
      <c r="Y368" s="60">
        <f t="shared" si="458"/>
        <v>0</v>
      </c>
      <c r="Z368" s="60">
        <f t="shared" si="459"/>
        <v>0</v>
      </c>
      <c r="AA368" s="60">
        <f t="shared" si="460"/>
        <v>0</v>
      </c>
      <c r="AB368" s="60">
        <f t="shared" si="461"/>
        <v>0</v>
      </c>
      <c r="AC368" s="59">
        <f t="shared" si="462"/>
        <v>0</v>
      </c>
      <c r="AD368" s="59">
        <f t="shared" si="463"/>
        <v>0</v>
      </c>
      <c r="AE368" s="59">
        <f t="shared" si="464"/>
        <v>0</v>
      </c>
      <c r="AF368" s="59">
        <f t="shared" si="465"/>
        <v>0</v>
      </c>
      <c r="AG368" s="59">
        <f t="shared" si="466"/>
        <v>0</v>
      </c>
      <c r="AH368" s="59">
        <f t="shared" si="467"/>
        <v>0</v>
      </c>
      <c r="AI368" s="59">
        <f t="shared" si="468"/>
        <v>0</v>
      </c>
      <c r="AJ368" s="60">
        <f t="shared" si="469"/>
        <v>0</v>
      </c>
      <c r="AK368" s="60">
        <f t="shared" si="470"/>
        <v>0</v>
      </c>
      <c r="AL368" s="60">
        <f t="shared" si="471"/>
        <v>0</v>
      </c>
      <c r="AM368" s="60">
        <f t="shared" si="472"/>
        <v>0</v>
      </c>
      <c r="AN368" s="60">
        <f t="shared" si="473"/>
        <v>0</v>
      </c>
      <c r="AO368" s="60">
        <f t="shared" si="474"/>
        <v>0</v>
      </c>
      <c r="AP368" s="60">
        <f t="shared" si="475"/>
        <v>0</v>
      </c>
      <c r="AQ368" s="27" t="s">
        <v>197</v>
      </c>
      <c r="AR368" s="25" t="s">
        <v>23</v>
      </c>
      <c r="AS368" s="25" t="s">
        <v>51</v>
      </c>
      <c r="AT368" s="29" t="s">
        <v>52</v>
      </c>
      <c r="AU368" s="2"/>
      <c r="AV368" s="61">
        <f t="shared" si="476"/>
        <v>0</v>
      </c>
      <c r="AW368" s="61">
        <f t="shared" si="477"/>
        <v>0</v>
      </c>
      <c r="AX368" s="61">
        <f t="shared" si="478"/>
        <v>0</v>
      </c>
      <c r="AY368" s="62">
        <f t="shared" si="479"/>
        <v>0</v>
      </c>
      <c r="AZ368" s="61">
        <f t="shared" si="480"/>
        <v>0</v>
      </c>
    </row>
    <row r="369" spans="1:52" ht="48">
      <c r="A369" s="1">
        <v>377</v>
      </c>
      <c r="B369" s="21" t="s">
        <v>175</v>
      </c>
      <c r="C369" s="22" t="s">
        <v>176</v>
      </c>
      <c r="D369" s="35" t="s">
        <v>42</v>
      </c>
      <c r="E369" s="31">
        <v>43</v>
      </c>
      <c r="F369" s="25" t="s">
        <v>17</v>
      </c>
      <c r="G369" s="25"/>
      <c r="H369" s="25"/>
      <c r="I369" s="25"/>
      <c r="J369" s="26" t="s">
        <v>195</v>
      </c>
      <c r="K369" s="27" t="s">
        <v>194</v>
      </c>
      <c r="L369" s="27" t="s">
        <v>196</v>
      </c>
      <c r="M369" s="28" t="s">
        <v>98</v>
      </c>
      <c r="N369" s="28"/>
      <c r="O369" s="59">
        <f t="shared" ref="O369:U369" si="519">ROUND(N369*O$3,0)</f>
        <v>0</v>
      </c>
      <c r="P369" s="59">
        <f t="shared" si="519"/>
        <v>0</v>
      </c>
      <c r="Q369" s="59">
        <f t="shared" si="519"/>
        <v>0</v>
      </c>
      <c r="R369" s="59">
        <f t="shared" si="519"/>
        <v>0</v>
      </c>
      <c r="S369" s="59">
        <f t="shared" si="519"/>
        <v>0</v>
      </c>
      <c r="T369" s="59">
        <f t="shared" si="519"/>
        <v>0</v>
      </c>
      <c r="U369" s="59">
        <f t="shared" si="519"/>
        <v>0</v>
      </c>
      <c r="V369" s="60">
        <f t="shared" si="455"/>
        <v>0</v>
      </c>
      <c r="W369" s="60">
        <f t="shared" si="456"/>
        <v>0</v>
      </c>
      <c r="X369" s="60">
        <f t="shared" si="457"/>
        <v>0</v>
      </c>
      <c r="Y369" s="60">
        <f t="shared" si="458"/>
        <v>0</v>
      </c>
      <c r="Z369" s="60">
        <f t="shared" si="459"/>
        <v>0</v>
      </c>
      <c r="AA369" s="60">
        <f t="shared" si="460"/>
        <v>0</v>
      </c>
      <c r="AB369" s="60">
        <f t="shared" si="461"/>
        <v>0</v>
      </c>
      <c r="AC369" s="59">
        <f t="shared" si="462"/>
        <v>0</v>
      </c>
      <c r="AD369" s="59">
        <f t="shared" si="463"/>
        <v>0</v>
      </c>
      <c r="AE369" s="59">
        <f t="shared" si="464"/>
        <v>0</v>
      </c>
      <c r="AF369" s="59">
        <f t="shared" si="465"/>
        <v>0</v>
      </c>
      <c r="AG369" s="59">
        <f t="shared" si="466"/>
        <v>0</v>
      </c>
      <c r="AH369" s="59">
        <f t="shared" si="467"/>
        <v>0</v>
      </c>
      <c r="AI369" s="59">
        <f t="shared" si="468"/>
        <v>0</v>
      </c>
      <c r="AJ369" s="60">
        <f t="shared" si="469"/>
        <v>0</v>
      </c>
      <c r="AK369" s="60">
        <f t="shared" si="470"/>
        <v>0</v>
      </c>
      <c r="AL369" s="60">
        <f t="shared" si="471"/>
        <v>0</v>
      </c>
      <c r="AM369" s="60">
        <f t="shared" si="472"/>
        <v>0</v>
      </c>
      <c r="AN369" s="60">
        <f t="shared" si="473"/>
        <v>0</v>
      </c>
      <c r="AO369" s="60">
        <f t="shared" si="474"/>
        <v>0</v>
      </c>
      <c r="AP369" s="60">
        <f t="shared" si="475"/>
        <v>0</v>
      </c>
      <c r="AQ369" s="27" t="s">
        <v>197</v>
      </c>
      <c r="AR369" s="25" t="s">
        <v>23</v>
      </c>
      <c r="AS369" s="25" t="s">
        <v>51</v>
      </c>
      <c r="AT369" s="29" t="s">
        <v>52</v>
      </c>
      <c r="AU369" s="2">
        <v>0</v>
      </c>
      <c r="AV369" s="61">
        <f t="shared" si="476"/>
        <v>0</v>
      </c>
      <c r="AW369" s="61">
        <f t="shared" si="477"/>
        <v>0</v>
      </c>
      <c r="AX369" s="61">
        <f t="shared" si="478"/>
        <v>0</v>
      </c>
      <c r="AY369" s="62">
        <f t="shared" si="479"/>
        <v>0</v>
      </c>
      <c r="AZ369" s="61">
        <f t="shared" si="480"/>
        <v>0</v>
      </c>
    </row>
    <row r="370" spans="1:52" ht="36">
      <c r="A370" s="1">
        <v>452</v>
      </c>
      <c r="B370" s="21" t="s">
        <v>57</v>
      </c>
      <c r="C370" s="22" t="s">
        <v>58</v>
      </c>
      <c r="D370" s="23" t="s">
        <v>47</v>
      </c>
      <c r="E370" s="31">
        <v>43</v>
      </c>
      <c r="F370" s="25" t="s">
        <v>17</v>
      </c>
      <c r="G370" s="25"/>
      <c r="H370" s="25"/>
      <c r="I370" s="25"/>
      <c r="J370" s="26" t="s">
        <v>195</v>
      </c>
      <c r="K370" s="27" t="s">
        <v>194</v>
      </c>
      <c r="L370" s="27" t="s">
        <v>196</v>
      </c>
      <c r="M370" s="28" t="s">
        <v>98</v>
      </c>
      <c r="N370" s="28"/>
      <c r="O370" s="59">
        <f t="shared" ref="O370:U370" si="520">ROUND(N370*O$3,0)</f>
        <v>0</v>
      </c>
      <c r="P370" s="59">
        <f t="shared" si="520"/>
        <v>0</v>
      </c>
      <c r="Q370" s="59">
        <f t="shared" si="520"/>
        <v>0</v>
      </c>
      <c r="R370" s="59">
        <f t="shared" si="520"/>
        <v>0</v>
      </c>
      <c r="S370" s="59">
        <f t="shared" si="520"/>
        <v>0</v>
      </c>
      <c r="T370" s="59">
        <f t="shared" si="520"/>
        <v>0</v>
      </c>
      <c r="U370" s="59">
        <f t="shared" si="520"/>
        <v>0</v>
      </c>
      <c r="V370" s="60">
        <f t="shared" si="455"/>
        <v>0</v>
      </c>
      <c r="W370" s="60">
        <f t="shared" si="456"/>
        <v>0</v>
      </c>
      <c r="X370" s="60">
        <f t="shared" si="457"/>
        <v>0</v>
      </c>
      <c r="Y370" s="60">
        <f t="shared" si="458"/>
        <v>0</v>
      </c>
      <c r="Z370" s="60">
        <f t="shared" si="459"/>
        <v>0</v>
      </c>
      <c r="AA370" s="60">
        <f t="shared" si="460"/>
        <v>0</v>
      </c>
      <c r="AB370" s="60">
        <f t="shared" si="461"/>
        <v>0</v>
      </c>
      <c r="AC370" s="59">
        <f t="shared" si="462"/>
        <v>0</v>
      </c>
      <c r="AD370" s="59">
        <f t="shared" si="463"/>
        <v>0</v>
      </c>
      <c r="AE370" s="59">
        <f t="shared" si="464"/>
        <v>0</v>
      </c>
      <c r="AF370" s="59">
        <f t="shared" si="465"/>
        <v>0</v>
      </c>
      <c r="AG370" s="59">
        <f t="shared" si="466"/>
        <v>0</v>
      </c>
      <c r="AH370" s="59">
        <f t="shared" si="467"/>
        <v>0</v>
      </c>
      <c r="AI370" s="59">
        <f t="shared" si="468"/>
        <v>0</v>
      </c>
      <c r="AJ370" s="60">
        <f t="shared" si="469"/>
        <v>0</v>
      </c>
      <c r="AK370" s="60">
        <f t="shared" si="470"/>
        <v>0</v>
      </c>
      <c r="AL370" s="60">
        <f t="shared" si="471"/>
        <v>0</v>
      </c>
      <c r="AM370" s="60">
        <f t="shared" si="472"/>
        <v>0</v>
      </c>
      <c r="AN370" s="60">
        <f t="shared" si="473"/>
        <v>0</v>
      </c>
      <c r="AO370" s="60">
        <f t="shared" si="474"/>
        <v>0</v>
      </c>
      <c r="AP370" s="60">
        <f t="shared" si="475"/>
        <v>0</v>
      </c>
      <c r="AQ370" s="27" t="s">
        <v>197</v>
      </c>
      <c r="AR370" s="25" t="s">
        <v>23</v>
      </c>
      <c r="AS370" s="25" t="s">
        <v>60</v>
      </c>
      <c r="AT370" s="29" t="s">
        <v>60</v>
      </c>
      <c r="AU370" s="2"/>
      <c r="AV370" s="61">
        <f t="shared" si="476"/>
        <v>0</v>
      </c>
      <c r="AW370" s="61">
        <f t="shared" si="477"/>
        <v>0</v>
      </c>
      <c r="AX370" s="61">
        <f t="shared" si="478"/>
        <v>0</v>
      </c>
      <c r="AY370" s="62">
        <f t="shared" si="479"/>
        <v>0</v>
      </c>
      <c r="AZ370" s="61">
        <f t="shared" si="480"/>
        <v>0</v>
      </c>
    </row>
    <row r="371" spans="1:52" ht="48">
      <c r="A371" s="1">
        <v>459</v>
      </c>
      <c r="B371" s="21" t="s">
        <v>200</v>
      </c>
      <c r="C371" s="22" t="s">
        <v>201</v>
      </c>
      <c r="D371" s="23" t="s">
        <v>16</v>
      </c>
      <c r="E371" s="31">
        <v>43</v>
      </c>
      <c r="F371" s="25" t="s">
        <v>17</v>
      </c>
      <c r="G371" s="25"/>
      <c r="H371" s="25"/>
      <c r="I371" s="25"/>
      <c r="J371" s="26" t="s">
        <v>195</v>
      </c>
      <c r="K371" s="27" t="s">
        <v>194</v>
      </c>
      <c r="L371" s="27" t="s">
        <v>196</v>
      </c>
      <c r="M371" s="28" t="s">
        <v>98</v>
      </c>
      <c r="N371" s="28"/>
      <c r="O371" s="59">
        <f t="shared" ref="O371:U371" si="521">ROUND(N371*O$3,0)</f>
        <v>0</v>
      </c>
      <c r="P371" s="59">
        <f t="shared" si="521"/>
        <v>0</v>
      </c>
      <c r="Q371" s="59">
        <f t="shared" si="521"/>
        <v>0</v>
      </c>
      <c r="R371" s="59">
        <f t="shared" si="521"/>
        <v>0</v>
      </c>
      <c r="S371" s="59">
        <f t="shared" si="521"/>
        <v>0</v>
      </c>
      <c r="T371" s="59">
        <f t="shared" si="521"/>
        <v>0</v>
      </c>
      <c r="U371" s="59">
        <f t="shared" si="521"/>
        <v>0</v>
      </c>
      <c r="V371" s="60">
        <f t="shared" si="455"/>
        <v>0</v>
      </c>
      <c r="W371" s="60">
        <f t="shared" si="456"/>
        <v>0</v>
      </c>
      <c r="X371" s="60">
        <f t="shared" si="457"/>
        <v>0</v>
      </c>
      <c r="Y371" s="60">
        <f t="shared" si="458"/>
        <v>0</v>
      </c>
      <c r="Z371" s="60">
        <f t="shared" si="459"/>
        <v>0</v>
      </c>
      <c r="AA371" s="60">
        <f t="shared" si="460"/>
        <v>0</v>
      </c>
      <c r="AB371" s="60">
        <f t="shared" si="461"/>
        <v>0</v>
      </c>
      <c r="AC371" s="59">
        <f t="shared" si="462"/>
        <v>0</v>
      </c>
      <c r="AD371" s="59">
        <f t="shared" si="463"/>
        <v>0</v>
      </c>
      <c r="AE371" s="59">
        <f t="shared" si="464"/>
        <v>0</v>
      </c>
      <c r="AF371" s="59">
        <f t="shared" si="465"/>
        <v>0</v>
      </c>
      <c r="AG371" s="59">
        <f t="shared" si="466"/>
        <v>0</v>
      </c>
      <c r="AH371" s="59">
        <f t="shared" si="467"/>
        <v>0</v>
      </c>
      <c r="AI371" s="59">
        <f t="shared" si="468"/>
        <v>0</v>
      </c>
      <c r="AJ371" s="60">
        <f t="shared" si="469"/>
        <v>0</v>
      </c>
      <c r="AK371" s="60">
        <f t="shared" si="470"/>
        <v>0</v>
      </c>
      <c r="AL371" s="60">
        <f t="shared" si="471"/>
        <v>0</v>
      </c>
      <c r="AM371" s="60">
        <f t="shared" si="472"/>
        <v>0</v>
      </c>
      <c r="AN371" s="60">
        <f t="shared" si="473"/>
        <v>0</v>
      </c>
      <c r="AO371" s="60">
        <f t="shared" si="474"/>
        <v>0</v>
      </c>
      <c r="AP371" s="60">
        <f t="shared" si="475"/>
        <v>0</v>
      </c>
      <c r="AQ371" s="27" t="s">
        <v>197</v>
      </c>
      <c r="AR371" s="25" t="s">
        <v>23</v>
      </c>
      <c r="AS371" s="25" t="s">
        <v>187</v>
      </c>
      <c r="AT371" s="29" t="s">
        <v>60</v>
      </c>
      <c r="AU371" s="2"/>
      <c r="AV371" s="61">
        <f t="shared" si="476"/>
        <v>0</v>
      </c>
      <c r="AW371" s="61">
        <f t="shared" si="477"/>
        <v>0</v>
      </c>
      <c r="AX371" s="61">
        <f t="shared" si="478"/>
        <v>0</v>
      </c>
      <c r="AY371" s="62">
        <f t="shared" si="479"/>
        <v>0</v>
      </c>
      <c r="AZ371" s="61">
        <f t="shared" si="480"/>
        <v>0</v>
      </c>
    </row>
    <row r="372" spans="1:52" ht="48">
      <c r="A372" s="1">
        <v>463</v>
      </c>
      <c r="B372" s="21" t="s">
        <v>71</v>
      </c>
      <c r="C372" s="22" t="s">
        <v>72</v>
      </c>
      <c r="D372" s="23" t="s">
        <v>47</v>
      </c>
      <c r="E372" s="31">
        <v>43</v>
      </c>
      <c r="F372" s="25" t="s">
        <v>17</v>
      </c>
      <c r="G372" s="25"/>
      <c r="H372" s="25"/>
      <c r="I372" s="25"/>
      <c r="J372" s="26" t="s">
        <v>195</v>
      </c>
      <c r="K372" s="27" t="s">
        <v>194</v>
      </c>
      <c r="L372" s="27" t="s">
        <v>196</v>
      </c>
      <c r="M372" s="28" t="s">
        <v>98</v>
      </c>
      <c r="N372" s="28"/>
      <c r="O372" s="59">
        <f t="shared" ref="O372:U372" si="522">ROUND(N372*O$3,0)</f>
        <v>0</v>
      </c>
      <c r="P372" s="59">
        <f t="shared" si="522"/>
        <v>0</v>
      </c>
      <c r="Q372" s="59">
        <f t="shared" si="522"/>
        <v>0</v>
      </c>
      <c r="R372" s="59">
        <f t="shared" si="522"/>
        <v>0</v>
      </c>
      <c r="S372" s="59">
        <f t="shared" si="522"/>
        <v>0</v>
      </c>
      <c r="T372" s="59">
        <f t="shared" si="522"/>
        <v>0</v>
      </c>
      <c r="U372" s="59">
        <f t="shared" si="522"/>
        <v>0</v>
      </c>
      <c r="V372" s="60">
        <f t="shared" si="455"/>
        <v>0</v>
      </c>
      <c r="W372" s="60">
        <f t="shared" si="456"/>
        <v>0</v>
      </c>
      <c r="X372" s="60">
        <f t="shared" si="457"/>
        <v>0</v>
      </c>
      <c r="Y372" s="60">
        <f t="shared" si="458"/>
        <v>0</v>
      </c>
      <c r="Z372" s="60">
        <f t="shared" si="459"/>
        <v>0</v>
      </c>
      <c r="AA372" s="60">
        <f t="shared" si="460"/>
        <v>0</v>
      </c>
      <c r="AB372" s="60">
        <f t="shared" si="461"/>
        <v>0</v>
      </c>
      <c r="AC372" s="59">
        <f t="shared" si="462"/>
        <v>0</v>
      </c>
      <c r="AD372" s="59">
        <f t="shared" si="463"/>
        <v>0</v>
      </c>
      <c r="AE372" s="59">
        <f t="shared" si="464"/>
        <v>0</v>
      </c>
      <c r="AF372" s="59">
        <f t="shared" si="465"/>
        <v>0</v>
      </c>
      <c r="AG372" s="59">
        <f t="shared" si="466"/>
        <v>0</v>
      </c>
      <c r="AH372" s="59">
        <f t="shared" si="467"/>
        <v>0</v>
      </c>
      <c r="AI372" s="59">
        <f t="shared" si="468"/>
        <v>0</v>
      </c>
      <c r="AJ372" s="60">
        <f t="shared" si="469"/>
        <v>0</v>
      </c>
      <c r="AK372" s="60">
        <f t="shared" si="470"/>
        <v>0</v>
      </c>
      <c r="AL372" s="60">
        <f t="shared" si="471"/>
        <v>0</v>
      </c>
      <c r="AM372" s="60">
        <f t="shared" si="472"/>
        <v>0</v>
      </c>
      <c r="AN372" s="60">
        <f t="shared" si="473"/>
        <v>0</v>
      </c>
      <c r="AO372" s="60">
        <f t="shared" si="474"/>
        <v>0</v>
      </c>
      <c r="AP372" s="60">
        <f t="shared" si="475"/>
        <v>0</v>
      </c>
      <c r="AQ372" s="27" t="s">
        <v>197</v>
      </c>
      <c r="AR372" s="25" t="s">
        <v>23</v>
      </c>
      <c r="AS372" s="25" t="s">
        <v>73</v>
      </c>
      <c r="AT372" s="29" t="s">
        <v>60</v>
      </c>
      <c r="AU372" s="2"/>
      <c r="AV372" s="61">
        <f t="shared" si="476"/>
        <v>0</v>
      </c>
      <c r="AW372" s="61">
        <f t="shared" si="477"/>
        <v>0</v>
      </c>
      <c r="AX372" s="61">
        <f t="shared" si="478"/>
        <v>0</v>
      </c>
      <c r="AY372" s="62">
        <f t="shared" si="479"/>
        <v>0</v>
      </c>
      <c r="AZ372" s="61">
        <f t="shared" si="480"/>
        <v>0</v>
      </c>
    </row>
    <row r="373" spans="1:52" ht="36">
      <c r="A373" s="1">
        <v>466</v>
      </c>
      <c r="B373" s="21" t="s">
        <v>202</v>
      </c>
      <c r="C373" s="22" t="s">
        <v>203</v>
      </c>
      <c r="D373" s="23" t="s">
        <v>16</v>
      </c>
      <c r="E373" s="31">
        <v>43</v>
      </c>
      <c r="F373" s="25" t="s">
        <v>17</v>
      </c>
      <c r="G373" s="25"/>
      <c r="H373" s="25"/>
      <c r="I373" s="25"/>
      <c r="J373" s="26" t="s">
        <v>195</v>
      </c>
      <c r="K373" s="27" t="s">
        <v>194</v>
      </c>
      <c r="L373" s="27" t="s">
        <v>196</v>
      </c>
      <c r="M373" s="28" t="s">
        <v>98</v>
      </c>
      <c r="N373" s="28"/>
      <c r="O373" s="59">
        <f t="shared" ref="O373:U373" si="523">ROUND(N373*O$3,0)</f>
        <v>0</v>
      </c>
      <c r="P373" s="59">
        <f t="shared" si="523"/>
        <v>0</v>
      </c>
      <c r="Q373" s="59">
        <f t="shared" si="523"/>
        <v>0</v>
      </c>
      <c r="R373" s="59">
        <f t="shared" si="523"/>
        <v>0</v>
      </c>
      <c r="S373" s="59">
        <f t="shared" si="523"/>
        <v>0</v>
      </c>
      <c r="T373" s="59">
        <f t="shared" si="523"/>
        <v>0</v>
      </c>
      <c r="U373" s="59">
        <f t="shared" si="523"/>
        <v>0</v>
      </c>
      <c r="V373" s="60">
        <f t="shared" si="455"/>
        <v>0</v>
      </c>
      <c r="W373" s="60">
        <f t="shared" si="456"/>
        <v>0</v>
      </c>
      <c r="X373" s="60">
        <f t="shared" si="457"/>
        <v>0</v>
      </c>
      <c r="Y373" s="60">
        <f t="shared" si="458"/>
        <v>0</v>
      </c>
      <c r="Z373" s="60">
        <f t="shared" si="459"/>
        <v>0</v>
      </c>
      <c r="AA373" s="60">
        <f t="shared" si="460"/>
        <v>0</v>
      </c>
      <c r="AB373" s="60">
        <f t="shared" si="461"/>
        <v>0</v>
      </c>
      <c r="AC373" s="59">
        <f t="shared" si="462"/>
        <v>0</v>
      </c>
      <c r="AD373" s="59">
        <f t="shared" si="463"/>
        <v>0</v>
      </c>
      <c r="AE373" s="59">
        <f t="shared" si="464"/>
        <v>0</v>
      </c>
      <c r="AF373" s="59">
        <f t="shared" si="465"/>
        <v>0</v>
      </c>
      <c r="AG373" s="59">
        <f t="shared" si="466"/>
        <v>0</v>
      </c>
      <c r="AH373" s="59">
        <f t="shared" si="467"/>
        <v>0</v>
      </c>
      <c r="AI373" s="59">
        <f t="shared" si="468"/>
        <v>0</v>
      </c>
      <c r="AJ373" s="60">
        <f t="shared" si="469"/>
        <v>0</v>
      </c>
      <c r="AK373" s="60">
        <f t="shared" si="470"/>
        <v>0</v>
      </c>
      <c r="AL373" s="60">
        <f t="shared" si="471"/>
        <v>0</v>
      </c>
      <c r="AM373" s="60">
        <f t="shared" si="472"/>
        <v>0</v>
      </c>
      <c r="AN373" s="60">
        <f t="shared" si="473"/>
        <v>0</v>
      </c>
      <c r="AO373" s="60">
        <f t="shared" si="474"/>
        <v>0</v>
      </c>
      <c r="AP373" s="60">
        <f t="shared" si="475"/>
        <v>0</v>
      </c>
      <c r="AQ373" s="27" t="s">
        <v>197</v>
      </c>
      <c r="AR373" s="25" t="s">
        <v>23</v>
      </c>
      <c r="AS373" s="25" t="s">
        <v>204</v>
      </c>
      <c r="AT373" s="29" t="s">
        <v>60</v>
      </c>
      <c r="AU373" s="2"/>
      <c r="AV373" s="61">
        <f t="shared" si="476"/>
        <v>0</v>
      </c>
      <c r="AW373" s="61">
        <f t="shared" si="477"/>
        <v>0</v>
      </c>
      <c r="AX373" s="61">
        <f t="shared" si="478"/>
        <v>0</v>
      </c>
      <c r="AY373" s="62">
        <f t="shared" si="479"/>
        <v>0</v>
      </c>
      <c r="AZ373" s="61">
        <f t="shared" si="480"/>
        <v>0</v>
      </c>
    </row>
    <row r="374" spans="1:52" ht="36">
      <c r="A374" s="1">
        <v>405</v>
      </c>
      <c r="B374" s="21" t="s">
        <v>466</v>
      </c>
      <c r="C374" s="22" t="s">
        <v>467</v>
      </c>
      <c r="D374" s="23" t="s">
        <v>16</v>
      </c>
      <c r="E374" s="31">
        <v>164</v>
      </c>
      <c r="F374" s="25" t="s">
        <v>17</v>
      </c>
      <c r="G374" s="25"/>
      <c r="H374" s="25"/>
      <c r="I374" s="25"/>
      <c r="J374" s="26" t="s">
        <v>650</v>
      </c>
      <c r="K374" s="27" t="s">
        <v>34</v>
      </c>
      <c r="L374" s="27" t="s">
        <v>35</v>
      </c>
      <c r="M374" s="28" t="s">
        <v>98</v>
      </c>
      <c r="N374" s="28"/>
      <c r="O374" s="59">
        <f t="shared" ref="O374:U374" si="524">ROUND(N374*O$3,0)</f>
        <v>0</v>
      </c>
      <c r="P374" s="59">
        <f t="shared" si="524"/>
        <v>0</v>
      </c>
      <c r="Q374" s="59">
        <f t="shared" si="524"/>
        <v>0</v>
      </c>
      <c r="R374" s="59">
        <f t="shared" si="524"/>
        <v>0</v>
      </c>
      <c r="S374" s="59">
        <f t="shared" si="524"/>
        <v>0</v>
      </c>
      <c r="T374" s="59">
        <f t="shared" si="524"/>
        <v>0</v>
      </c>
      <c r="U374" s="59">
        <f t="shared" si="524"/>
        <v>0</v>
      </c>
      <c r="V374" s="60">
        <f t="shared" si="455"/>
        <v>0</v>
      </c>
      <c r="W374" s="60">
        <f t="shared" si="456"/>
        <v>0</v>
      </c>
      <c r="X374" s="60">
        <f t="shared" si="457"/>
        <v>0</v>
      </c>
      <c r="Y374" s="60">
        <f t="shared" si="458"/>
        <v>0</v>
      </c>
      <c r="Z374" s="60">
        <f t="shared" si="459"/>
        <v>0</v>
      </c>
      <c r="AA374" s="60">
        <f t="shared" si="460"/>
        <v>0</v>
      </c>
      <c r="AB374" s="60">
        <f t="shared" si="461"/>
        <v>0</v>
      </c>
      <c r="AC374" s="59">
        <f t="shared" si="462"/>
        <v>0</v>
      </c>
      <c r="AD374" s="59">
        <f t="shared" si="463"/>
        <v>0</v>
      </c>
      <c r="AE374" s="59">
        <f t="shared" si="464"/>
        <v>0</v>
      </c>
      <c r="AF374" s="59">
        <f t="shared" si="465"/>
        <v>0</v>
      </c>
      <c r="AG374" s="59">
        <f t="shared" si="466"/>
        <v>0</v>
      </c>
      <c r="AH374" s="59">
        <f t="shared" si="467"/>
        <v>0</v>
      </c>
      <c r="AI374" s="59">
        <f t="shared" si="468"/>
        <v>0</v>
      </c>
      <c r="AJ374" s="60">
        <f t="shared" si="469"/>
        <v>0</v>
      </c>
      <c r="AK374" s="60">
        <f t="shared" si="470"/>
        <v>0</v>
      </c>
      <c r="AL374" s="60">
        <f t="shared" si="471"/>
        <v>0</v>
      </c>
      <c r="AM374" s="60">
        <f t="shared" si="472"/>
        <v>0</v>
      </c>
      <c r="AN374" s="60">
        <f t="shared" si="473"/>
        <v>0</v>
      </c>
      <c r="AO374" s="60">
        <f t="shared" si="474"/>
        <v>0</v>
      </c>
      <c r="AP374" s="60">
        <f t="shared" si="475"/>
        <v>0</v>
      </c>
      <c r="AQ374" s="25" t="s">
        <v>99</v>
      </c>
      <c r="AR374" s="25" t="s">
        <v>23</v>
      </c>
      <c r="AS374" s="25" t="s">
        <v>52</v>
      </c>
      <c r="AT374" s="29" t="s">
        <v>52</v>
      </c>
      <c r="AU374" s="2"/>
      <c r="AV374" s="61">
        <f t="shared" si="476"/>
        <v>0</v>
      </c>
      <c r="AW374" s="61">
        <f t="shared" si="477"/>
        <v>0</v>
      </c>
      <c r="AX374" s="61">
        <f t="shared" si="478"/>
        <v>0</v>
      </c>
      <c r="AY374" s="62">
        <f t="shared" si="479"/>
        <v>0</v>
      </c>
      <c r="AZ374" s="61">
        <f t="shared" si="480"/>
        <v>0</v>
      </c>
    </row>
    <row r="375" spans="1:52" ht="36">
      <c r="A375" s="1">
        <v>13</v>
      </c>
      <c r="B375" s="21" t="s">
        <v>412</v>
      </c>
      <c r="C375" s="22" t="s">
        <v>413</v>
      </c>
      <c r="D375" s="23" t="s">
        <v>16</v>
      </c>
      <c r="E375" s="31">
        <v>165</v>
      </c>
      <c r="F375" s="25" t="s">
        <v>17</v>
      </c>
      <c r="G375" s="25"/>
      <c r="H375" s="25"/>
      <c r="I375" s="25"/>
      <c r="J375" s="26" t="s">
        <v>411</v>
      </c>
      <c r="K375" s="27" t="s">
        <v>97</v>
      </c>
      <c r="L375" s="27" t="s">
        <v>35</v>
      </c>
      <c r="M375" s="28" t="s">
        <v>98</v>
      </c>
      <c r="N375" s="28"/>
      <c r="O375" s="59">
        <f t="shared" ref="O375:U375" si="525">ROUND(N375*O$3,0)</f>
        <v>0</v>
      </c>
      <c r="P375" s="59">
        <f t="shared" si="525"/>
        <v>0</v>
      </c>
      <c r="Q375" s="59">
        <f t="shared" si="525"/>
        <v>0</v>
      </c>
      <c r="R375" s="59">
        <f t="shared" si="525"/>
        <v>0</v>
      </c>
      <c r="S375" s="59">
        <f t="shared" si="525"/>
        <v>0</v>
      </c>
      <c r="T375" s="59">
        <f t="shared" si="525"/>
        <v>0</v>
      </c>
      <c r="U375" s="59">
        <f t="shared" si="525"/>
        <v>0</v>
      </c>
      <c r="V375" s="60">
        <f t="shared" si="455"/>
        <v>0</v>
      </c>
      <c r="W375" s="60">
        <f t="shared" si="456"/>
        <v>0</v>
      </c>
      <c r="X375" s="60">
        <f t="shared" si="457"/>
        <v>0</v>
      </c>
      <c r="Y375" s="60">
        <f t="shared" si="458"/>
        <v>0</v>
      </c>
      <c r="Z375" s="60">
        <f t="shared" si="459"/>
        <v>0</v>
      </c>
      <c r="AA375" s="60">
        <f t="shared" si="460"/>
        <v>0</v>
      </c>
      <c r="AB375" s="60">
        <f t="shared" si="461"/>
        <v>0</v>
      </c>
      <c r="AC375" s="59">
        <f t="shared" si="462"/>
        <v>0</v>
      </c>
      <c r="AD375" s="59">
        <f t="shared" si="463"/>
        <v>0</v>
      </c>
      <c r="AE375" s="59">
        <f t="shared" si="464"/>
        <v>0</v>
      </c>
      <c r="AF375" s="59">
        <f t="shared" si="465"/>
        <v>0</v>
      </c>
      <c r="AG375" s="59">
        <f t="shared" si="466"/>
        <v>0</v>
      </c>
      <c r="AH375" s="59">
        <f t="shared" si="467"/>
        <v>0</v>
      </c>
      <c r="AI375" s="59">
        <f t="shared" si="468"/>
        <v>0</v>
      </c>
      <c r="AJ375" s="60">
        <f t="shared" si="469"/>
        <v>0</v>
      </c>
      <c r="AK375" s="60">
        <f t="shared" si="470"/>
        <v>0</v>
      </c>
      <c r="AL375" s="60">
        <f t="shared" si="471"/>
        <v>0</v>
      </c>
      <c r="AM375" s="60">
        <f t="shared" si="472"/>
        <v>0</v>
      </c>
      <c r="AN375" s="60">
        <f t="shared" si="473"/>
        <v>0</v>
      </c>
      <c r="AO375" s="60">
        <f t="shared" si="474"/>
        <v>0</v>
      </c>
      <c r="AP375" s="60">
        <f t="shared" si="475"/>
        <v>0</v>
      </c>
      <c r="AQ375" s="27" t="s">
        <v>99</v>
      </c>
      <c r="AR375" s="25" t="s">
        <v>77</v>
      </c>
      <c r="AS375" s="25" t="s">
        <v>415</v>
      </c>
      <c r="AT375" s="29" t="s">
        <v>92</v>
      </c>
      <c r="AU375" s="2"/>
      <c r="AV375" s="61">
        <f t="shared" si="476"/>
        <v>0</v>
      </c>
      <c r="AW375" s="61">
        <f t="shared" si="477"/>
        <v>0</v>
      </c>
      <c r="AX375" s="61">
        <f t="shared" si="478"/>
        <v>0</v>
      </c>
      <c r="AY375" s="62">
        <f t="shared" si="479"/>
        <v>0</v>
      </c>
      <c r="AZ375" s="61">
        <f t="shared" si="480"/>
        <v>0</v>
      </c>
    </row>
    <row r="376" spans="1:52" ht="36">
      <c r="A376" s="1">
        <v>26</v>
      </c>
      <c r="B376" s="21" t="s">
        <v>88</v>
      </c>
      <c r="C376" s="22" t="s">
        <v>89</v>
      </c>
      <c r="D376" s="23" t="s">
        <v>47</v>
      </c>
      <c r="E376" s="31">
        <v>165</v>
      </c>
      <c r="F376" s="25" t="s">
        <v>17</v>
      </c>
      <c r="G376" s="25"/>
      <c r="H376" s="25"/>
      <c r="I376" s="25"/>
      <c r="J376" s="26" t="s">
        <v>411</v>
      </c>
      <c r="K376" s="27" t="s">
        <v>97</v>
      </c>
      <c r="L376" s="27" t="s">
        <v>35</v>
      </c>
      <c r="M376" s="28" t="s">
        <v>98</v>
      </c>
      <c r="N376" s="28"/>
      <c r="O376" s="59">
        <f t="shared" ref="O376:U376" si="526">ROUND(N376*O$3,0)</f>
        <v>0</v>
      </c>
      <c r="P376" s="59">
        <f t="shared" si="526"/>
        <v>0</v>
      </c>
      <c r="Q376" s="59">
        <f t="shared" si="526"/>
        <v>0</v>
      </c>
      <c r="R376" s="59">
        <f t="shared" si="526"/>
        <v>0</v>
      </c>
      <c r="S376" s="59">
        <f t="shared" si="526"/>
        <v>0</v>
      </c>
      <c r="T376" s="59">
        <f t="shared" si="526"/>
        <v>0</v>
      </c>
      <c r="U376" s="59">
        <f t="shared" si="526"/>
        <v>0</v>
      </c>
      <c r="V376" s="60">
        <f t="shared" si="455"/>
        <v>0</v>
      </c>
      <c r="W376" s="60">
        <f t="shared" si="456"/>
        <v>0</v>
      </c>
      <c r="X376" s="60">
        <f t="shared" si="457"/>
        <v>0</v>
      </c>
      <c r="Y376" s="60">
        <f t="shared" si="458"/>
        <v>0</v>
      </c>
      <c r="Z376" s="60">
        <f t="shared" si="459"/>
        <v>0</v>
      </c>
      <c r="AA376" s="60">
        <f t="shared" si="460"/>
        <v>0</v>
      </c>
      <c r="AB376" s="60">
        <f t="shared" si="461"/>
        <v>0</v>
      </c>
      <c r="AC376" s="59">
        <f t="shared" si="462"/>
        <v>0</v>
      </c>
      <c r="AD376" s="59">
        <f t="shared" si="463"/>
        <v>0</v>
      </c>
      <c r="AE376" s="59">
        <f t="shared" si="464"/>
        <v>0</v>
      </c>
      <c r="AF376" s="59">
        <f t="shared" si="465"/>
        <v>0</v>
      </c>
      <c r="AG376" s="59">
        <f t="shared" si="466"/>
        <v>0</v>
      </c>
      <c r="AH376" s="59">
        <f t="shared" si="467"/>
        <v>0</v>
      </c>
      <c r="AI376" s="59">
        <f t="shared" si="468"/>
        <v>0</v>
      </c>
      <c r="AJ376" s="60">
        <f t="shared" si="469"/>
        <v>0</v>
      </c>
      <c r="AK376" s="60">
        <f t="shared" si="470"/>
        <v>0</v>
      </c>
      <c r="AL376" s="60">
        <f t="shared" si="471"/>
        <v>0</v>
      </c>
      <c r="AM376" s="60">
        <f t="shared" si="472"/>
        <v>0</v>
      </c>
      <c r="AN376" s="60">
        <f t="shared" si="473"/>
        <v>0</v>
      </c>
      <c r="AO376" s="60">
        <f t="shared" si="474"/>
        <v>0</v>
      </c>
      <c r="AP376" s="60">
        <f t="shared" si="475"/>
        <v>0</v>
      </c>
      <c r="AQ376" s="27" t="s">
        <v>99</v>
      </c>
      <c r="AR376" s="25" t="s">
        <v>77</v>
      </c>
      <c r="AS376" s="25" t="s">
        <v>91</v>
      </c>
      <c r="AT376" s="29"/>
      <c r="AU376" s="2"/>
      <c r="AV376" s="61">
        <f t="shared" si="476"/>
        <v>0</v>
      </c>
      <c r="AW376" s="61">
        <f t="shared" si="477"/>
        <v>0</v>
      </c>
      <c r="AX376" s="61">
        <f t="shared" si="478"/>
        <v>0</v>
      </c>
      <c r="AY376" s="62">
        <f t="shared" si="479"/>
        <v>0</v>
      </c>
      <c r="AZ376" s="61">
        <f t="shared" si="480"/>
        <v>0</v>
      </c>
    </row>
    <row r="377" spans="1:52" ht="60">
      <c r="A377" s="1">
        <v>31</v>
      </c>
      <c r="B377" s="21" t="s">
        <v>106</v>
      </c>
      <c r="C377" s="22" t="s">
        <v>107</v>
      </c>
      <c r="D377" s="39" t="s">
        <v>108</v>
      </c>
      <c r="E377" s="31">
        <v>165</v>
      </c>
      <c r="F377" s="25" t="s">
        <v>17</v>
      </c>
      <c r="G377" s="25"/>
      <c r="H377" s="25"/>
      <c r="I377" s="25"/>
      <c r="J377" s="26" t="s">
        <v>411</v>
      </c>
      <c r="K377" s="27" t="s">
        <v>97</v>
      </c>
      <c r="L377" s="27" t="s">
        <v>35</v>
      </c>
      <c r="M377" s="28" t="s">
        <v>98</v>
      </c>
      <c r="N377" s="28"/>
      <c r="O377" s="59">
        <f t="shared" ref="O377:U377" si="527">ROUND(N377*O$3,0)</f>
        <v>0</v>
      </c>
      <c r="P377" s="59">
        <f t="shared" si="527"/>
        <v>0</v>
      </c>
      <c r="Q377" s="59">
        <f t="shared" si="527"/>
        <v>0</v>
      </c>
      <c r="R377" s="59">
        <f t="shared" si="527"/>
        <v>0</v>
      </c>
      <c r="S377" s="59">
        <f t="shared" si="527"/>
        <v>0</v>
      </c>
      <c r="T377" s="59">
        <f t="shared" si="527"/>
        <v>0</v>
      </c>
      <c r="U377" s="59">
        <f t="shared" si="527"/>
        <v>0</v>
      </c>
      <c r="V377" s="60">
        <f t="shared" si="455"/>
        <v>0</v>
      </c>
      <c r="W377" s="60">
        <f t="shared" si="456"/>
        <v>0</v>
      </c>
      <c r="X377" s="60">
        <f t="shared" si="457"/>
        <v>0</v>
      </c>
      <c r="Y377" s="60">
        <f t="shared" si="458"/>
        <v>0</v>
      </c>
      <c r="Z377" s="60">
        <f t="shared" si="459"/>
        <v>0</v>
      </c>
      <c r="AA377" s="60">
        <f t="shared" si="460"/>
        <v>0</v>
      </c>
      <c r="AB377" s="60">
        <f t="shared" si="461"/>
        <v>0</v>
      </c>
      <c r="AC377" s="59">
        <f t="shared" si="462"/>
        <v>0</v>
      </c>
      <c r="AD377" s="59">
        <f t="shared" si="463"/>
        <v>0</v>
      </c>
      <c r="AE377" s="59">
        <f t="shared" si="464"/>
        <v>0</v>
      </c>
      <c r="AF377" s="59">
        <f t="shared" si="465"/>
        <v>0</v>
      </c>
      <c r="AG377" s="59">
        <f t="shared" si="466"/>
        <v>0</v>
      </c>
      <c r="AH377" s="59">
        <f t="shared" si="467"/>
        <v>0</v>
      </c>
      <c r="AI377" s="59">
        <f t="shared" si="468"/>
        <v>0</v>
      </c>
      <c r="AJ377" s="60">
        <f t="shared" si="469"/>
        <v>0</v>
      </c>
      <c r="AK377" s="60">
        <f t="shared" si="470"/>
        <v>0</v>
      </c>
      <c r="AL377" s="60">
        <f t="shared" si="471"/>
        <v>0</v>
      </c>
      <c r="AM377" s="60">
        <f t="shared" si="472"/>
        <v>0</v>
      </c>
      <c r="AN377" s="60">
        <f t="shared" si="473"/>
        <v>0</v>
      </c>
      <c r="AO377" s="60">
        <f t="shared" si="474"/>
        <v>0</v>
      </c>
      <c r="AP377" s="60">
        <f t="shared" si="475"/>
        <v>0</v>
      </c>
      <c r="AQ377" s="27" t="s">
        <v>99</v>
      </c>
      <c r="AR377" s="25" t="s">
        <v>38</v>
      </c>
      <c r="AS377" s="25" t="s">
        <v>87</v>
      </c>
      <c r="AT377" s="29" t="s">
        <v>25</v>
      </c>
      <c r="AU377" s="2"/>
      <c r="AV377" s="61">
        <f t="shared" si="476"/>
        <v>0</v>
      </c>
      <c r="AW377" s="61">
        <f t="shared" si="477"/>
        <v>0</v>
      </c>
      <c r="AX377" s="61">
        <f t="shared" si="478"/>
        <v>0</v>
      </c>
      <c r="AY377" s="62">
        <f t="shared" si="479"/>
        <v>0</v>
      </c>
      <c r="AZ377" s="61">
        <f t="shared" si="480"/>
        <v>0</v>
      </c>
    </row>
    <row r="378" spans="1:52" ht="36">
      <c r="A378" s="1">
        <v>51</v>
      </c>
      <c r="B378" s="21" t="s">
        <v>122</v>
      </c>
      <c r="C378" s="22" t="s">
        <v>123</v>
      </c>
      <c r="D378" s="38" t="s">
        <v>47</v>
      </c>
      <c r="E378" s="31">
        <v>165</v>
      </c>
      <c r="F378" s="25" t="s">
        <v>17</v>
      </c>
      <c r="G378" s="25"/>
      <c r="H378" s="25"/>
      <c r="I378" s="25"/>
      <c r="J378" s="26" t="s">
        <v>411</v>
      </c>
      <c r="K378" s="27" t="s">
        <v>97</v>
      </c>
      <c r="L378" s="27" t="s">
        <v>35</v>
      </c>
      <c r="M378" s="28" t="s">
        <v>98</v>
      </c>
      <c r="N378" s="28"/>
      <c r="O378" s="59">
        <f t="shared" ref="O378:U378" si="528">ROUND(N378*O$3,0)</f>
        <v>0</v>
      </c>
      <c r="P378" s="59">
        <f t="shared" si="528"/>
        <v>0</v>
      </c>
      <c r="Q378" s="59">
        <f t="shared" si="528"/>
        <v>0</v>
      </c>
      <c r="R378" s="59">
        <f t="shared" si="528"/>
        <v>0</v>
      </c>
      <c r="S378" s="59">
        <f t="shared" si="528"/>
        <v>0</v>
      </c>
      <c r="T378" s="59">
        <f t="shared" si="528"/>
        <v>0</v>
      </c>
      <c r="U378" s="59">
        <f t="shared" si="528"/>
        <v>0</v>
      </c>
      <c r="V378" s="60">
        <f t="shared" si="455"/>
        <v>0</v>
      </c>
      <c r="W378" s="60">
        <f t="shared" si="456"/>
        <v>0</v>
      </c>
      <c r="X378" s="60">
        <f t="shared" si="457"/>
        <v>0</v>
      </c>
      <c r="Y378" s="60">
        <f t="shared" si="458"/>
        <v>0</v>
      </c>
      <c r="Z378" s="60">
        <f t="shared" si="459"/>
        <v>0</v>
      </c>
      <c r="AA378" s="60">
        <f t="shared" si="460"/>
        <v>0</v>
      </c>
      <c r="AB378" s="60">
        <f t="shared" si="461"/>
        <v>0</v>
      </c>
      <c r="AC378" s="59">
        <f t="shared" si="462"/>
        <v>0</v>
      </c>
      <c r="AD378" s="59">
        <f t="shared" si="463"/>
        <v>0</v>
      </c>
      <c r="AE378" s="59">
        <f t="shared" si="464"/>
        <v>0</v>
      </c>
      <c r="AF378" s="59">
        <f t="shared" si="465"/>
        <v>0</v>
      </c>
      <c r="AG378" s="59">
        <f t="shared" si="466"/>
        <v>0</v>
      </c>
      <c r="AH378" s="59">
        <f t="shared" si="467"/>
        <v>0</v>
      </c>
      <c r="AI378" s="59">
        <f t="shared" si="468"/>
        <v>0</v>
      </c>
      <c r="AJ378" s="60">
        <f t="shared" si="469"/>
        <v>0</v>
      </c>
      <c r="AK378" s="60">
        <f t="shared" si="470"/>
        <v>0</v>
      </c>
      <c r="AL378" s="60">
        <f t="shared" si="471"/>
        <v>0</v>
      </c>
      <c r="AM378" s="60">
        <f t="shared" si="472"/>
        <v>0</v>
      </c>
      <c r="AN378" s="60">
        <f t="shared" si="473"/>
        <v>0</v>
      </c>
      <c r="AO378" s="60">
        <f t="shared" si="474"/>
        <v>0</v>
      </c>
      <c r="AP378" s="60">
        <f t="shared" si="475"/>
        <v>0</v>
      </c>
      <c r="AQ378" s="27" t="s">
        <v>99</v>
      </c>
      <c r="AR378" s="25" t="s">
        <v>38</v>
      </c>
      <c r="AS378" s="25" t="s">
        <v>120</v>
      </c>
      <c r="AT378" s="29" t="s">
        <v>25</v>
      </c>
      <c r="AU378" s="2"/>
      <c r="AV378" s="61">
        <f t="shared" si="476"/>
        <v>0</v>
      </c>
      <c r="AW378" s="61">
        <f t="shared" si="477"/>
        <v>0</v>
      </c>
      <c r="AX378" s="61">
        <f t="shared" si="478"/>
        <v>0</v>
      </c>
      <c r="AY378" s="62">
        <f t="shared" si="479"/>
        <v>0</v>
      </c>
      <c r="AZ378" s="61">
        <f t="shared" si="480"/>
        <v>0</v>
      </c>
    </row>
    <row r="379" spans="1:52" ht="36">
      <c r="A379" s="1">
        <v>53</v>
      </c>
      <c r="B379" s="21" t="s">
        <v>416</v>
      </c>
      <c r="C379" s="22" t="s">
        <v>417</v>
      </c>
      <c r="D379" s="23" t="s">
        <v>47</v>
      </c>
      <c r="E379" s="31">
        <v>165</v>
      </c>
      <c r="F379" s="25" t="s">
        <v>17</v>
      </c>
      <c r="G379" s="25"/>
      <c r="H379" s="25"/>
      <c r="I379" s="25"/>
      <c r="J379" s="26" t="s">
        <v>411</v>
      </c>
      <c r="K379" s="27" t="s">
        <v>97</v>
      </c>
      <c r="L379" s="27" t="s">
        <v>35</v>
      </c>
      <c r="M379" s="28" t="s">
        <v>98</v>
      </c>
      <c r="N379" s="28"/>
      <c r="O379" s="59">
        <f t="shared" ref="O379:U379" si="529">ROUND(N379*O$3,0)</f>
        <v>0</v>
      </c>
      <c r="P379" s="59">
        <f t="shared" si="529"/>
        <v>0</v>
      </c>
      <c r="Q379" s="59">
        <f t="shared" si="529"/>
        <v>0</v>
      </c>
      <c r="R379" s="59">
        <f t="shared" si="529"/>
        <v>0</v>
      </c>
      <c r="S379" s="59">
        <f t="shared" si="529"/>
        <v>0</v>
      </c>
      <c r="T379" s="59">
        <f t="shared" si="529"/>
        <v>0</v>
      </c>
      <c r="U379" s="59">
        <f t="shared" si="529"/>
        <v>0</v>
      </c>
      <c r="V379" s="60">
        <f t="shared" si="455"/>
        <v>0</v>
      </c>
      <c r="W379" s="60">
        <f t="shared" si="456"/>
        <v>0</v>
      </c>
      <c r="X379" s="60">
        <f t="shared" si="457"/>
        <v>0</v>
      </c>
      <c r="Y379" s="60">
        <f t="shared" si="458"/>
        <v>0</v>
      </c>
      <c r="Z379" s="60">
        <f t="shared" si="459"/>
        <v>0</v>
      </c>
      <c r="AA379" s="60">
        <f t="shared" si="460"/>
        <v>0</v>
      </c>
      <c r="AB379" s="60">
        <f t="shared" si="461"/>
        <v>0</v>
      </c>
      <c r="AC379" s="59">
        <f t="shared" si="462"/>
        <v>0</v>
      </c>
      <c r="AD379" s="59">
        <f t="shared" si="463"/>
        <v>0</v>
      </c>
      <c r="AE379" s="59">
        <f t="shared" si="464"/>
        <v>0</v>
      </c>
      <c r="AF379" s="59">
        <f t="shared" si="465"/>
        <v>0</v>
      </c>
      <c r="AG379" s="59">
        <f t="shared" si="466"/>
        <v>0</v>
      </c>
      <c r="AH379" s="59">
        <f t="shared" si="467"/>
        <v>0</v>
      </c>
      <c r="AI379" s="59">
        <f t="shared" si="468"/>
        <v>0</v>
      </c>
      <c r="AJ379" s="60">
        <f t="shared" si="469"/>
        <v>0</v>
      </c>
      <c r="AK379" s="60">
        <f t="shared" si="470"/>
        <v>0</v>
      </c>
      <c r="AL379" s="60">
        <f t="shared" si="471"/>
        <v>0</v>
      </c>
      <c r="AM379" s="60">
        <f t="shared" si="472"/>
        <v>0</v>
      </c>
      <c r="AN379" s="60">
        <f t="shared" si="473"/>
        <v>0</v>
      </c>
      <c r="AO379" s="60">
        <f t="shared" si="474"/>
        <v>0</v>
      </c>
      <c r="AP379" s="60">
        <f t="shared" si="475"/>
        <v>0</v>
      </c>
      <c r="AQ379" s="27" t="s">
        <v>99</v>
      </c>
      <c r="AR379" s="25" t="s">
        <v>38</v>
      </c>
      <c r="AS379" s="25" t="s">
        <v>100</v>
      </c>
      <c r="AT379" s="29" t="s">
        <v>25</v>
      </c>
      <c r="AU379" s="2"/>
      <c r="AV379" s="61">
        <f t="shared" si="476"/>
        <v>0</v>
      </c>
      <c r="AW379" s="61">
        <f t="shared" si="477"/>
        <v>0</v>
      </c>
      <c r="AX379" s="61">
        <f t="shared" si="478"/>
        <v>0</v>
      </c>
      <c r="AY379" s="62">
        <f t="shared" si="479"/>
        <v>0</v>
      </c>
      <c r="AZ379" s="61">
        <f t="shared" si="480"/>
        <v>0</v>
      </c>
    </row>
    <row r="380" spans="1:52" ht="36">
      <c r="A380" s="1">
        <v>63</v>
      </c>
      <c r="B380" s="21" t="s">
        <v>418</v>
      </c>
      <c r="C380" s="22" t="s">
        <v>419</v>
      </c>
      <c r="D380" s="23" t="s">
        <v>47</v>
      </c>
      <c r="E380" s="31">
        <v>165</v>
      </c>
      <c r="F380" s="25" t="s">
        <v>17</v>
      </c>
      <c r="G380" s="25"/>
      <c r="H380" s="25"/>
      <c r="I380" s="25"/>
      <c r="J380" s="26" t="s">
        <v>411</v>
      </c>
      <c r="K380" s="27" t="s">
        <v>97</v>
      </c>
      <c r="L380" s="27" t="s">
        <v>35</v>
      </c>
      <c r="M380" s="28" t="s">
        <v>98</v>
      </c>
      <c r="N380" s="28"/>
      <c r="O380" s="59">
        <f t="shared" ref="O380:U380" si="530">ROUND(N380*O$3,0)</f>
        <v>0</v>
      </c>
      <c r="P380" s="59">
        <f t="shared" si="530"/>
        <v>0</v>
      </c>
      <c r="Q380" s="59">
        <f t="shared" si="530"/>
        <v>0</v>
      </c>
      <c r="R380" s="59">
        <f t="shared" si="530"/>
        <v>0</v>
      </c>
      <c r="S380" s="59">
        <f t="shared" si="530"/>
        <v>0</v>
      </c>
      <c r="T380" s="59">
        <f t="shared" si="530"/>
        <v>0</v>
      </c>
      <c r="U380" s="59">
        <f t="shared" si="530"/>
        <v>0</v>
      </c>
      <c r="V380" s="60">
        <f t="shared" si="455"/>
        <v>0</v>
      </c>
      <c r="W380" s="60">
        <f t="shared" si="456"/>
        <v>0</v>
      </c>
      <c r="X380" s="60">
        <f t="shared" si="457"/>
        <v>0</v>
      </c>
      <c r="Y380" s="60">
        <f t="shared" si="458"/>
        <v>0</v>
      </c>
      <c r="Z380" s="60">
        <f t="shared" si="459"/>
        <v>0</v>
      </c>
      <c r="AA380" s="60">
        <f t="shared" si="460"/>
        <v>0</v>
      </c>
      <c r="AB380" s="60">
        <f t="shared" si="461"/>
        <v>0</v>
      </c>
      <c r="AC380" s="59">
        <f t="shared" si="462"/>
        <v>0</v>
      </c>
      <c r="AD380" s="59">
        <f t="shared" si="463"/>
        <v>0</v>
      </c>
      <c r="AE380" s="59">
        <f t="shared" si="464"/>
        <v>0</v>
      </c>
      <c r="AF380" s="59">
        <f t="shared" si="465"/>
        <v>0</v>
      </c>
      <c r="AG380" s="59">
        <f t="shared" si="466"/>
        <v>0</v>
      </c>
      <c r="AH380" s="59">
        <f t="shared" si="467"/>
        <v>0</v>
      </c>
      <c r="AI380" s="59">
        <f t="shared" si="468"/>
        <v>0</v>
      </c>
      <c r="AJ380" s="60">
        <f t="shared" si="469"/>
        <v>0</v>
      </c>
      <c r="AK380" s="60">
        <f t="shared" si="470"/>
        <v>0</v>
      </c>
      <c r="AL380" s="60">
        <f t="shared" si="471"/>
        <v>0</v>
      </c>
      <c r="AM380" s="60">
        <f t="shared" si="472"/>
        <v>0</v>
      </c>
      <c r="AN380" s="60">
        <f t="shared" si="473"/>
        <v>0</v>
      </c>
      <c r="AO380" s="60">
        <f t="shared" si="474"/>
        <v>0</v>
      </c>
      <c r="AP380" s="60">
        <f t="shared" si="475"/>
        <v>0</v>
      </c>
      <c r="AQ380" s="27" t="s">
        <v>99</v>
      </c>
      <c r="AR380" s="25" t="s">
        <v>38</v>
      </c>
      <c r="AS380" s="25" t="s">
        <v>120</v>
      </c>
      <c r="AT380" s="29" t="s">
        <v>25</v>
      </c>
      <c r="AU380" s="2"/>
      <c r="AV380" s="61">
        <f t="shared" si="476"/>
        <v>0</v>
      </c>
      <c r="AW380" s="61">
        <f t="shared" si="477"/>
        <v>0</v>
      </c>
      <c r="AX380" s="61">
        <f t="shared" si="478"/>
        <v>0</v>
      </c>
      <c r="AY380" s="62">
        <f t="shared" si="479"/>
        <v>0</v>
      </c>
      <c r="AZ380" s="61">
        <f t="shared" si="480"/>
        <v>0</v>
      </c>
    </row>
    <row r="381" spans="1:52" ht="36">
      <c r="A381" s="1">
        <v>67</v>
      </c>
      <c r="B381" s="21" t="s">
        <v>211</v>
      </c>
      <c r="C381" s="22" t="s">
        <v>212</v>
      </c>
      <c r="D381" s="44" t="s">
        <v>180</v>
      </c>
      <c r="E381" s="31">
        <v>165</v>
      </c>
      <c r="F381" s="25" t="s">
        <v>17</v>
      </c>
      <c r="G381" s="25"/>
      <c r="H381" s="25"/>
      <c r="I381" s="25"/>
      <c r="J381" s="26" t="s">
        <v>411</v>
      </c>
      <c r="K381" s="27" t="s">
        <v>97</v>
      </c>
      <c r="L381" s="27" t="s">
        <v>35</v>
      </c>
      <c r="M381" s="28" t="s">
        <v>98</v>
      </c>
      <c r="N381" s="28"/>
      <c r="O381" s="59">
        <f t="shared" ref="O381:U381" si="531">ROUND(N381*O$3,0)</f>
        <v>0</v>
      </c>
      <c r="P381" s="59">
        <f t="shared" si="531"/>
        <v>0</v>
      </c>
      <c r="Q381" s="59">
        <f t="shared" si="531"/>
        <v>0</v>
      </c>
      <c r="R381" s="59">
        <f t="shared" si="531"/>
        <v>0</v>
      </c>
      <c r="S381" s="59">
        <f t="shared" si="531"/>
        <v>0</v>
      </c>
      <c r="T381" s="59">
        <f t="shared" si="531"/>
        <v>0</v>
      </c>
      <c r="U381" s="59">
        <f t="shared" si="531"/>
        <v>0</v>
      </c>
      <c r="V381" s="60">
        <f t="shared" si="455"/>
        <v>0</v>
      </c>
      <c r="W381" s="60">
        <f t="shared" si="456"/>
        <v>0</v>
      </c>
      <c r="X381" s="60">
        <f t="shared" si="457"/>
        <v>0</v>
      </c>
      <c r="Y381" s="60">
        <f t="shared" si="458"/>
        <v>0</v>
      </c>
      <c r="Z381" s="60">
        <f t="shared" si="459"/>
        <v>0</v>
      </c>
      <c r="AA381" s="60">
        <f t="shared" si="460"/>
        <v>0</v>
      </c>
      <c r="AB381" s="60">
        <f t="shared" si="461"/>
        <v>0</v>
      </c>
      <c r="AC381" s="59">
        <f t="shared" si="462"/>
        <v>0</v>
      </c>
      <c r="AD381" s="59">
        <f t="shared" si="463"/>
        <v>0</v>
      </c>
      <c r="AE381" s="59">
        <f t="shared" si="464"/>
        <v>0</v>
      </c>
      <c r="AF381" s="59">
        <f t="shared" si="465"/>
        <v>0</v>
      </c>
      <c r="AG381" s="59">
        <f t="shared" si="466"/>
        <v>0</v>
      </c>
      <c r="AH381" s="59">
        <f t="shared" si="467"/>
        <v>0</v>
      </c>
      <c r="AI381" s="59">
        <f t="shared" si="468"/>
        <v>0</v>
      </c>
      <c r="AJ381" s="60">
        <f t="shared" si="469"/>
        <v>0</v>
      </c>
      <c r="AK381" s="60">
        <f t="shared" si="470"/>
        <v>0</v>
      </c>
      <c r="AL381" s="60">
        <f t="shared" si="471"/>
        <v>0</v>
      </c>
      <c r="AM381" s="60">
        <f t="shared" si="472"/>
        <v>0</v>
      </c>
      <c r="AN381" s="60">
        <f t="shared" si="473"/>
        <v>0</v>
      </c>
      <c r="AO381" s="60">
        <f t="shared" si="474"/>
        <v>0</v>
      </c>
      <c r="AP381" s="60">
        <f t="shared" si="475"/>
        <v>0</v>
      </c>
      <c r="AQ381" s="27" t="s">
        <v>99</v>
      </c>
      <c r="AR381" s="25" t="s">
        <v>38</v>
      </c>
      <c r="AS381" s="25" t="s">
        <v>39</v>
      </c>
      <c r="AT381" s="29" t="s">
        <v>25</v>
      </c>
      <c r="AU381" s="2"/>
      <c r="AV381" s="61">
        <f t="shared" si="476"/>
        <v>0</v>
      </c>
      <c r="AW381" s="61">
        <f t="shared" si="477"/>
        <v>0</v>
      </c>
      <c r="AX381" s="61">
        <f t="shared" si="478"/>
        <v>0</v>
      </c>
      <c r="AY381" s="62">
        <f t="shared" si="479"/>
        <v>0</v>
      </c>
      <c r="AZ381" s="61">
        <f t="shared" si="480"/>
        <v>0</v>
      </c>
    </row>
    <row r="382" spans="1:52" ht="36">
      <c r="A382" s="1">
        <v>74</v>
      </c>
      <c r="B382" s="21" t="s">
        <v>515</v>
      </c>
      <c r="C382" s="22" t="s">
        <v>516</v>
      </c>
      <c r="D382" s="50" t="s">
        <v>108</v>
      </c>
      <c r="E382" s="31">
        <v>165</v>
      </c>
      <c r="F382" s="25" t="s">
        <v>17</v>
      </c>
      <c r="G382" s="25"/>
      <c r="H382" s="25"/>
      <c r="I382" s="25"/>
      <c r="J382" s="26" t="s">
        <v>411</v>
      </c>
      <c r="K382" s="27" t="s">
        <v>97</v>
      </c>
      <c r="L382" s="27" t="s">
        <v>35</v>
      </c>
      <c r="M382" s="28" t="s">
        <v>98</v>
      </c>
      <c r="N382" s="28"/>
      <c r="O382" s="59">
        <f t="shared" ref="O382:U382" si="532">ROUND(N382*O$3,0)</f>
        <v>0</v>
      </c>
      <c r="P382" s="59">
        <f t="shared" si="532"/>
        <v>0</v>
      </c>
      <c r="Q382" s="59">
        <f t="shared" si="532"/>
        <v>0</v>
      </c>
      <c r="R382" s="59">
        <f t="shared" si="532"/>
        <v>0</v>
      </c>
      <c r="S382" s="59">
        <f t="shared" si="532"/>
        <v>0</v>
      </c>
      <c r="T382" s="59">
        <f t="shared" si="532"/>
        <v>0</v>
      </c>
      <c r="U382" s="59">
        <f t="shared" si="532"/>
        <v>0</v>
      </c>
      <c r="V382" s="60">
        <f t="shared" si="455"/>
        <v>0</v>
      </c>
      <c r="W382" s="60">
        <f t="shared" si="456"/>
        <v>0</v>
      </c>
      <c r="X382" s="60">
        <f t="shared" si="457"/>
        <v>0</v>
      </c>
      <c r="Y382" s="60">
        <f t="shared" si="458"/>
        <v>0</v>
      </c>
      <c r="Z382" s="60">
        <f t="shared" si="459"/>
        <v>0</v>
      </c>
      <c r="AA382" s="60">
        <f t="shared" si="460"/>
        <v>0</v>
      </c>
      <c r="AB382" s="60">
        <f t="shared" si="461"/>
        <v>0</v>
      </c>
      <c r="AC382" s="59">
        <f t="shared" si="462"/>
        <v>0</v>
      </c>
      <c r="AD382" s="59">
        <f t="shared" si="463"/>
        <v>0</v>
      </c>
      <c r="AE382" s="59">
        <f t="shared" si="464"/>
        <v>0</v>
      </c>
      <c r="AF382" s="59">
        <f t="shared" si="465"/>
        <v>0</v>
      </c>
      <c r="AG382" s="59">
        <f t="shared" si="466"/>
        <v>0</v>
      </c>
      <c r="AH382" s="59">
        <f t="shared" si="467"/>
        <v>0</v>
      </c>
      <c r="AI382" s="59">
        <f t="shared" si="468"/>
        <v>0</v>
      </c>
      <c r="AJ382" s="60">
        <f t="shared" si="469"/>
        <v>0</v>
      </c>
      <c r="AK382" s="60">
        <f t="shared" si="470"/>
        <v>0</v>
      </c>
      <c r="AL382" s="60">
        <f t="shared" si="471"/>
        <v>0</v>
      </c>
      <c r="AM382" s="60">
        <f t="shared" si="472"/>
        <v>0</v>
      </c>
      <c r="AN382" s="60">
        <f t="shared" si="473"/>
        <v>0</v>
      </c>
      <c r="AO382" s="60">
        <f t="shared" si="474"/>
        <v>0</v>
      </c>
      <c r="AP382" s="60">
        <f t="shared" si="475"/>
        <v>0</v>
      </c>
      <c r="AQ382" s="27" t="s">
        <v>99</v>
      </c>
      <c r="AR382" s="25" t="s">
        <v>38</v>
      </c>
      <c r="AS382" s="25" t="s">
        <v>64</v>
      </c>
      <c r="AT382" s="29" t="s">
        <v>25</v>
      </c>
      <c r="AU382" s="2"/>
      <c r="AV382" s="61">
        <f t="shared" si="476"/>
        <v>0</v>
      </c>
      <c r="AW382" s="61">
        <f t="shared" si="477"/>
        <v>0</v>
      </c>
      <c r="AX382" s="61">
        <f t="shared" si="478"/>
        <v>0</v>
      </c>
      <c r="AY382" s="62">
        <f t="shared" si="479"/>
        <v>0</v>
      </c>
      <c r="AZ382" s="61">
        <f t="shared" si="480"/>
        <v>0</v>
      </c>
    </row>
    <row r="383" spans="1:52" ht="48">
      <c r="A383" s="1">
        <v>78</v>
      </c>
      <c r="B383" s="21" t="s">
        <v>421</v>
      </c>
      <c r="C383" s="22" t="s">
        <v>422</v>
      </c>
      <c r="D383" s="23" t="s">
        <v>47</v>
      </c>
      <c r="E383" s="31">
        <v>166</v>
      </c>
      <c r="F383" s="25" t="s">
        <v>17</v>
      </c>
      <c r="G383" s="25"/>
      <c r="H383" s="25"/>
      <c r="I383" s="25"/>
      <c r="J383" s="26" t="s">
        <v>411</v>
      </c>
      <c r="K383" s="27" t="s">
        <v>97</v>
      </c>
      <c r="L383" s="27" t="s">
        <v>35</v>
      </c>
      <c r="M383" s="28" t="s">
        <v>98</v>
      </c>
      <c r="N383" s="28"/>
      <c r="O383" s="59">
        <f t="shared" ref="O383:U383" si="533">ROUND(N383*O$3,0)</f>
        <v>0</v>
      </c>
      <c r="P383" s="59">
        <f t="shared" si="533"/>
        <v>0</v>
      </c>
      <c r="Q383" s="59">
        <f t="shared" si="533"/>
        <v>0</v>
      </c>
      <c r="R383" s="59">
        <f t="shared" si="533"/>
        <v>0</v>
      </c>
      <c r="S383" s="59">
        <f t="shared" si="533"/>
        <v>0</v>
      </c>
      <c r="T383" s="59">
        <f t="shared" si="533"/>
        <v>0</v>
      </c>
      <c r="U383" s="59">
        <f t="shared" si="533"/>
        <v>0</v>
      </c>
      <c r="V383" s="60">
        <f t="shared" si="455"/>
        <v>0</v>
      </c>
      <c r="W383" s="60">
        <f t="shared" si="456"/>
        <v>0</v>
      </c>
      <c r="X383" s="60">
        <f t="shared" si="457"/>
        <v>0</v>
      </c>
      <c r="Y383" s="60">
        <f t="shared" si="458"/>
        <v>0</v>
      </c>
      <c r="Z383" s="60">
        <f t="shared" si="459"/>
        <v>0</v>
      </c>
      <c r="AA383" s="60">
        <f t="shared" si="460"/>
        <v>0</v>
      </c>
      <c r="AB383" s="60">
        <f t="shared" si="461"/>
        <v>0</v>
      </c>
      <c r="AC383" s="59">
        <f t="shared" si="462"/>
        <v>0</v>
      </c>
      <c r="AD383" s="59">
        <f t="shared" si="463"/>
        <v>0</v>
      </c>
      <c r="AE383" s="59">
        <f t="shared" si="464"/>
        <v>0</v>
      </c>
      <c r="AF383" s="59">
        <f t="shared" si="465"/>
        <v>0</v>
      </c>
      <c r="AG383" s="59">
        <f t="shared" si="466"/>
        <v>0</v>
      </c>
      <c r="AH383" s="59">
        <f t="shared" si="467"/>
        <v>0</v>
      </c>
      <c r="AI383" s="59">
        <f t="shared" si="468"/>
        <v>0</v>
      </c>
      <c r="AJ383" s="60">
        <f t="shared" si="469"/>
        <v>0</v>
      </c>
      <c r="AK383" s="60">
        <f t="shared" si="470"/>
        <v>0</v>
      </c>
      <c r="AL383" s="60">
        <f t="shared" si="471"/>
        <v>0</v>
      </c>
      <c r="AM383" s="60">
        <f t="shared" si="472"/>
        <v>0</v>
      </c>
      <c r="AN383" s="60">
        <f t="shared" si="473"/>
        <v>0</v>
      </c>
      <c r="AO383" s="60">
        <f t="shared" si="474"/>
        <v>0</v>
      </c>
      <c r="AP383" s="60">
        <f t="shared" si="475"/>
        <v>0</v>
      </c>
      <c r="AQ383" s="27" t="s">
        <v>99</v>
      </c>
      <c r="AR383" s="25" t="s">
        <v>38</v>
      </c>
      <c r="AS383" s="25" t="s">
        <v>64</v>
      </c>
      <c r="AT383" s="29" t="s">
        <v>25</v>
      </c>
      <c r="AU383" s="2"/>
      <c r="AV383" s="61">
        <f t="shared" si="476"/>
        <v>0</v>
      </c>
      <c r="AW383" s="61">
        <f t="shared" si="477"/>
        <v>0</v>
      </c>
      <c r="AX383" s="61">
        <f t="shared" si="478"/>
        <v>0</v>
      </c>
      <c r="AY383" s="62">
        <f t="shared" si="479"/>
        <v>0</v>
      </c>
      <c r="AZ383" s="61">
        <f t="shared" si="480"/>
        <v>0</v>
      </c>
    </row>
    <row r="384" spans="1:52" ht="36">
      <c r="A384" s="1">
        <v>85</v>
      </c>
      <c r="B384" s="21" t="s">
        <v>125</v>
      </c>
      <c r="C384" s="22" t="s">
        <v>126</v>
      </c>
      <c r="D384" s="23" t="s">
        <v>47</v>
      </c>
      <c r="E384" s="31">
        <v>165</v>
      </c>
      <c r="F384" s="25" t="s">
        <v>17</v>
      </c>
      <c r="G384" s="25"/>
      <c r="H384" s="25"/>
      <c r="I384" s="25"/>
      <c r="J384" s="26" t="s">
        <v>411</v>
      </c>
      <c r="K384" s="27" t="s">
        <v>97</v>
      </c>
      <c r="L384" s="27" t="s">
        <v>35</v>
      </c>
      <c r="M384" s="28" t="s">
        <v>98</v>
      </c>
      <c r="N384" s="28"/>
      <c r="O384" s="59">
        <f t="shared" ref="O384:U384" si="534">ROUND(N384*O$3,0)</f>
        <v>0</v>
      </c>
      <c r="P384" s="59">
        <f t="shared" si="534"/>
        <v>0</v>
      </c>
      <c r="Q384" s="59">
        <f t="shared" si="534"/>
        <v>0</v>
      </c>
      <c r="R384" s="59">
        <f t="shared" si="534"/>
        <v>0</v>
      </c>
      <c r="S384" s="59">
        <f t="shared" si="534"/>
        <v>0</v>
      </c>
      <c r="T384" s="59">
        <f t="shared" si="534"/>
        <v>0</v>
      </c>
      <c r="U384" s="59">
        <f t="shared" si="534"/>
        <v>0</v>
      </c>
      <c r="V384" s="60">
        <f t="shared" si="455"/>
        <v>0</v>
      </c>
      <c r="W384" s="60">
        <f t="shared" si="456"/>
        <v>0</v>
      </c>
      <c r="X384" s="60">
        <f t="shared" si="457"/>
        <v>0</v>
      </c>
      <c r="Y384" s="60">
        <f t="shared" si="458"/>
        <v>0</v>
      </c>
      <c r="Z384" s="60">
        <f t="shared" si="459"/>
        <v>0</v>
      </c>
      <c r="AA384" s="60">
        <f t="shared" si="460"/>
        <v>0</v>
      </c>
      <c r="AB384" s="60">
        <f t="shared" si="461"/>
        <v>0</v>
      </c>
      <c r="AC384" s="59">
        <f t="shared" si="462"/>
        <v>0</v>
      </c>
      <c r="AD384" s="59">
        <f t="shared" si="463"/>
        <v>0</v>
      </c>
      <c r="AE384" s="59">
        <f t="shared" si="464"/>
        <v>0</v>
      </c>
      <c r="AF384" s="59">
        <f t="shared" si="465"/>
        <v>0</v>
      </c>
      <c r="AG384" s="59">
        <f t="shared" si="466"/>
        <v>0</v>
      </c>
      <c r="AH384" s="59">
        <f t="shared" si="467"/>
        <v>0</v>
      </c>
      <c r="AI384" s="59">
        <f t="shared" si="468"/>
        <v>0</v>
      </c>
      <c r="AJ384" s="60">
        <f t="shared" si="469"/>
        <v>0</v>
      </c>
      <c r="AK384" s="60">
        <f t="shared" si="470"/>
        <v>0</v>
      </c>
      <c r="AL384" s="60">
        <f t="shared" si="471"/>
        <v>0</v>
      </c>
      <c r="AM384" s="60">
        <f t="shared" si="472"/>
        <v>0</v>
      </c>
      <c r="AN384" s="60">
        <f t="shared" si="473"/>
        <v>0</v>
      </c>
      <c r="AO384" s="60">
        <f t="shared" si="474"/>
        <v>0</v>
      </c>
      <c r="AP384" s="60">
        <f t="shared" si="475"/>
        <v>0</v>
      </c>
      <c r="AQ384" s="27" t="s">
        <v>99</v>
      </c>
      <c r="AR384" s="25" t="s">
        <v>38</v>
      </c>
      <c r="AS384" s="25" t="s">
        <v>120</v>
      </c>
      <c r="AT384" s="29" t="s">
        <v>25</v>
      </c>
      <c r="AU384" s="2"/>
      <c r="AV384" s="61">
        <f t="shared" si="476"/>
        <v>0</v>
      </c>
      <c r="AW384" s="61">
        <f t="shared" si="477"/>
        <v>0</v>
      </c>
      <c r="AX384" s="61">
        <f t="shared" si="478"/>
        <v>0</v>
      </c>
      <c r="AY384" s="62">
        <f t="shared" si="479"/>
        <v>0</v>
      </c>
      <c r="AZ384" s="61">
        <f t="shared" si="480"/>
        <v>0</v>
      </c>
    </row>
    <row r="385" spans="1:52" ht="36">
      <c r="A385" s="1">
        <v>89</v>
      </c>
      <c r="B385" s="21" t="s">
        <v>128</v>
      </c>
      <c r="C385" s="22" t="s">
        <v>129</v>
      </c>
      <c r="D385" s="23" t="s">
        <v>47</v>
      </c>
      <c r="E385" s="31">
        <v>165</v>
      </c>
      <c r="F385" s="25" t="s">
        <v>17</v>
      </c>
      <c r="G385" s="25"/>
      <c r="H385" s="25"/>
      <c r="I385" s="25"/>
      <c r="J385" s="26" t="s">
        <v>411</v>
      </c>
      <c r="K385" s="27" t="s">
        <v>97</v>
      </c>
      <c r="L385" s="27" t="s">
        <v>35</v>
      </c>
      <c r="M385" s="28" t="s">
        <v>98</v>
      </c>
      <c r="N385" s="28"/>
      <c r="O385" s="59">
        <f t="shared" ref="O385:U385" si="535">ROUND(N385*O$3,0)</f>
        <v>0</v>
      </c>
      <c r="P385" s="59">
        <f t="shared" si="535"/>
        <v>0</v>
      </c>
      <c r="Q385" s="59">
        <f t="shared" si="535"/>
        <v>0</v>
      </c>
      <c r="R385" s="59">
        <f t="shared" si="535"/>
        <v>0</v>
      </c>
      <c r="S385" s="59">
        <f t="shared" si="535"/>
        <v>0</v>
      </c>
      <c r="T385" s="59">
        <f t="shared" si="535"/>
        <v>0</v>
      </c>
      <c r="U385" s="59">
        <f t="shared" si="535"/>
        <v>0</v>
      </c>
      <c r="V385" s="60">
        <f t="shared" si="455"/>
        <v>0</v>
      </c>
      <c r="W385" s="60">
        <f t="shared" si="456"/>
        <v>0</v>
      </c>
      <c r="X385" s="60">
        <f t="shared" si="457"/>
        <v>0</v>
      </c>
      <c r="Y385" s="60">
        <f t="shared" si="458"/>
        <v>0</v>
      </c>
      <c r="Z385" s="60">
        <f t="shared" si="459"/>
        <v>0</v>
      </c>
      <c r="AA385" s="60">
        <f t="shared" si="460"/>
        <v>0</v>
      </c>
      <c r="AB385" s="60">
        <f t="shared" si="461"/>
        <v>0</v>
      </c>
      <c r="AC385" s="59">
        <f t="shared" si="462"/>
        <v>0</v>
      </c>
      <c r="AD385" s="59">
        <f t="shared" si="463"/>
        <v>0</v>
      </c>
      <c r="AE385" s="59">
        <f t="shared" si="464"/>
        <v>0</v>
      </c>
      <c r="AF385" s="59">
        <f t="shared" si="465"/>
        <v>0</v>
      </c>
      <c r="AG385" s="59">
        <f t="shared" si="466"/>
        <v>0</v>
      </c>
      <c r="AH385" s="59">
        <f t="shared" si="467"/>
        <v>0</v>
      </c>
      <c r="AI385" s="59">
        <f t="shared" si="468"/>
        <v>0</v>
      </c>
      <c r="AJ385" s="60">
        <f t="shared" si="469"/>
        <v>0</v>
      </c>
      <c r="AK385" s="60">
        <f t="shared" si="470"/>
        <v>0</v>
      </c>
      <c r="AL385" s="60">
        <f t="shared" si="471"/>
        <v>0</v>
      </c>
      <c r="AM385" s="60">
        <f t="shared" si="472"/>
        <v>0</v>
      </c>
      <c r="AN385" s="60">
        <f t="shared" si="473"/>
        <v>0</v>
      </c>
      <c r="AO385" s="60">
        <f t="shared" si="474"/>
        <v>0</v>
      </c>
      <c r="AP385" s="60">
        <f t="shared" si="475"/>
        <v>0</v>
      </c>
      <c r="AQ385" s="27" t="s">
        <v>99</v>
      </c>
      <c r="AR385" s="25" t="s">
        <v>38</v>
      </c>
      <c r="AS385" s="25" t="s">
        <v>131</v>
      </c>
      <c r="AT385" s="29" t="s">
        <v>25</v>
      </c>
      <c r="AU385" s="2"/>
      <c r="AV385" s="61">
        <f t="shared" si="476"/>
        <v>0</v>
      </c>
      <c r="AW385" s="61">
        <f t="shared" si="477"/>
        <v>0</v>
      </c>
      <c r="AX385" s="61">
        <f t="shared" si="478"/>
        <v>0</v>
      </c>
      <c r="AY385" s="62">
        <f t="shared" si="479"/>
        <v>0</v>
      </c>
      <c r="AZ385" s="61">
        <f t="shared" si="480"/>
        <v>0</v>
      </c>
    </row>
    <row r="386" spans="1:52" ht="36">
      <c r="A386" s="1">
        <v>116</v>
      </c>
      <c r="B386" s="21" t="s">
        <v>423</v>
      </c>
      <c r="C386" s="22" t="s">
        <v>424</v>
      </c>
      <c r="D386" s="23" t="s">
        <v>47</v>
      </c>
      <c r="E386" s="31">
        <v>165</v>
      </c>
      <c r="F386" s="25" t="s">
        <v>17</v>
      </c>
      <c r="G386" s="25"/>
      <c r="H386" s="25"/>
      <c r="I386" s="25"/>
      <c r="J386" s="26" t="s">
        <v>411</v>
      </c>
      <c r="K386" s="27" t="s">
        <v>97</v>
      </c>
      <c r="L386" s="27" t="s">
        <v>35</v>
      </c>
      <c r="M386" s="28" t="s">
        <v>98</v>
      </c>
      <c r="N386" s="28"/>
      <c r="O386" s="59">
        <f t="shared" ref="O386:U386" si="536">ROUND(N386*O$3,0)</f>
        <v>0</v>
      </c>
      <c r="P386" s="59">
        <f t="shared" si="536"/>
        <v>0</v>
      </c>
      <c r="Q386" s="59">
        <f t="shared" si="536"/>
        <v>0</v>
      </c>
      <c r="R386" s="59">
        <f t="shared" si="536"/>
        <v>0</v>
      </c>
      <c r="S386" s="59">
        <f t="shared" si="536"/>
        <v>0</v>
      </c>
      <c r="T386" s="59">
        <f t="shared" si="536"/>
        <v>0</v>
      </c>
      <c r="U386" s="59">
        <f t="shared" si="536"/>
        <v>0</v>
      </c>
      <c r="V386" s="60">
        <f t="shared" si="455"/>
        <v>0</v>
      </c>
      <c r="W386" s="60">
        <f t="shared" si="456"/>
        <v>0</v>
      </c>
      <c r="X386" s="60">
        <f t="shared" si="457"/>
        <v>0</v>
      </c>
      <c r="Y386" s="60">
        <f t="shared" si="458"/>
        <v>0</v>
      </c>
      <c r="Z386" s="60">
        <f t="shared" si="459"/>
        <v>0</v>
      </c>
      <c r="AA386" s="60">
        <f t="shared" si="460"/>
        <v>0</v>
      </c>
      <c r="AB386" s="60">
        <f t="shared" si="461"/>
        <v>0</v>
      </c>
      <c r="AC386" s="59">
        <f t="shared" si="462"/>
        <v>0</v>
      </c>
      <c r="AD386" s="59">
        <f t="shared" si="463"/>
        <v>0</v>
      </c>
      <c r="AE386" s="59">
        <f t="shared" si="464"/>
        <v>0</v>
      </c>
      <c r="AF386" s="59">
        <f t="shared" si="465"/>
        <v>0</v>
      </c>
      <c r="AG386" s="59">
        <f t="shared" si="466"/>
        <v>0</v>
      </c>
      <c r="AH386" s="59">
        <f t="shared" si="467"/>
        <v>0</v>
      </c>
      <c r="AI386" s="59">
        <f t="shared" si="468"/>
        <v>0</v>
      </c>
      <c r="AJ386" s="60">
        <f t="shared" si="469"/>
        <v>0</v>
      </c>
      <c r="AK386" s="60">
        <f t="shared" si="470"/>
        <v>0</v>
      </c>
      <c r="AL386" s="60">
        <f t="shared" si="471"/>
        <v>0</v>
      </c>
      <c r="AM386" s="60">
        <f t="shared" si="472"/>
        <v>0</v>
      </c>
      <c r="AN386" s="60">
        <f t="shared" si="473"/>
        <v>0</v>
      </c>
      <c r="AO386" s="60">
        <f t="shared" si="474"/>
        <v>0</v>
      </c>
      <c r="AP386" s="60">
        <f t="shared" si="475"/>
        <v>0</v>
      </c>
      <c r="AQ386" s="27" t="s">
        <v>99</v>
      </c>
      <c r="AR386" s="25" t="s">
        <v>38</v>
      </c>
      <c r="AS386" s="25" t="s">
        <v>39</v>
      </c>
      <c r="AT386" s="29" t="s">
        <v>25</v>
      </c>
      <c r="AU386" s="2"/>
      <c r="AV386" s="61">
        <f t="shared" si="476"/>
        <v>0</v>
      </c>
      <c r="AW386" s="61">
        <f t="shared" si="477"/>
        <v>0</v>
      </c>
      <c r="AX386" s="61">
        <f t="shared" si="478"/>
        <v>0</v>
      </c>
      <c r="AY386" s="62">
        <f t="shared" si="479"/>
        <v>0</v>
      </c>
      <c r="AZ386" s="61">
        <f t="shared" si="480"/>
        <v>0</v>
      </c>
    </row>
    <row r="387" spans="1:52" ht="36">
      <c r="A387" s="1">
        <v>135</v>
      </c>
      <c r="B387" s="21" t="s">
        <v>216</v>
      </c>
      <c r="C387" s="22" t="s">
        <v>217</v>
      </c>
      <c r="D387" s="23" t="s">
        <v>47</v>
      </c>
      <c r="E387" s="31">
        <v>166</v>
      </c>
      <c r="F387" s="25" t="s">
        <v>17</v>
      </c>
      <c r="G387" s="25"/>
      <c r="H387" s="25"/>
      <c r="I387" s="25"/>
      <c r="J387" s="26" t="s">
        <v>411</v>
      </c>
      <c r="K387" s="27" t="s">
        <v>97</v>
      </c>
      <c r="L387" s="27" t="s">
        <v>35</v>
      </c>
      <c r="M387" s="28" t="s">
        <v>98</v>
      </c>
      <c r="N387" s="28"/>
      <c r="O387" s="59">
        <f t="shared" ref="O387:U387" si="537">ROUND(N387*O$3,0)</f>
        <v>0</v>
      </c>
      <c r="P387" s="59">
        <f t="shared" si="537"/>
        <v>0</v>
      </c>
      <c r="Q387" s="59">
        <f t="shared" si="537"/>
        <v>0</v>
      </c>
      <c r="R387" s="59">
        <f t="shared" si="537"/>
        <v>0</v>
      </c>
      <c r="S387" s="59">
        <f t="shared" si="537"/>
        <v>0</v>
      </c>
      <c r="T387" s="59">
        <f t="shared" si="537"/>
        <v>0</v>
      </c>
      <c r="U387" s="59">
        <f t="shared" si="537"/>
        <v>0</v>
      </c>
      <c r="V387" s="60">
        <f t="shared" si="455"/>
        <v>0</v>
      </c>
      <c r="W387" s="60">
        <f t="shared" si="456"/>
        <v>0</v>
      </c>
      <c r="X387" s="60">
        <f t="shared" si="457"/>
        <v>0</v>
      </c>
      <c r="Y387" s="60">
        <f t="shared" si="458"/>
        <v>0</v>
      </c>
      <c r="Z387" s="60">
        <f t="shared" si="459"/>
        <v>0</v>
      </c>
      <c r="AA387" s="60">
        <f t="shared" si="460"/>
        <v>0</v>
      </c>
      <c r="AB387" s="60">
        <f t="shared" si="461"/>
        <v>0</v>
      </c>
      <c r="AC387" s="59">
        <f t="shared" si="462"/>
        <v>0</v>
      </c>
      <c r="AD387" s="59">
        <f t="shared" si="463"/>
        <v>0</v>
      </c>
      <c r="AE387" s="59">
        <f t="shared" si="464"/>
        <v>0</v>
      </c>
      <c r="AF387" s="59">
        <f t="shared" si="465"/>
        <v>0</v>
      </c>
      <c r="AG387" s="59">
        <f t="shared" si="466"/>
        <v>0</v>
      </c>
      <c r="AH387" s="59">
        <f t="shared" si="467"/>
        <v>0</v>
      </c>
      <c r="AI387" s="59">
        <f t="shared" si="468"/>
        <v>0</v>
      </c>
      <c r="AJ387" s="60">
        <f t="shared" si="469"/>
        <v>0</v>
      </c>
      <c r="AK387" s="60">
        <f t="shared" si="470"/>
        <v>0</v>
      </c>
      <c r="AL387" s="60">
        <f t="shared" si="471"/>
        <v>0</v>
      </c>
      <c r="AM387" s="60">
        <f t="shared" si="472"/>
        <v>0</v>
      </c>
      <c r="AN387" s="60">
        <f t="shared" si="473"/>
        <v>0</v>
      </c>
      <c r="AO387" s="60">
        <f t="shared" si="474"/>
        <v>0</v>
      </c>
      <c r="AP387" s="60">
        <f t="shared" si="475"/>
        <v>0</v>
      </c>
      <c r="AQ387" s="27" t="s">
        <v>99</v>
      </c>
      <c r="AR387" s="25" t="s">
        <v>38</v>
      </c>
      <c r="AS387" s="25" t="s">
        <v>215</v>
      </c>
      <c r="AT387" s="29" t="s">
        <v>25</v>
      </c>
      <c r="AU387" s="2"/>
      <c r="AV387" s="61">
        <f t="shared" si="476"/>
        <v>0</v>
      </c>
      <c r="AW387" s="61">
        <f t="shared" si="477"/>
        <v>0</v>
      </c>
      <c r="AX387" s="61">
        <f t="shared" si="478"/>
        <v>0</v>
      </c>
      <c r="AY387" s="62">
        <f t="shared" si="479"/>
        <v>0</v>
      </c>
      <c r="AZ387" s="61">
        <f t="shared" si="480"/>
        <v>0</v>
      </c>
    </row>
    <row r="388" spans="1:52" ht="48">
      <c r="A388" s="1">
        <v>155</v>
      </c>
      <c r="B388" s="21" t="s">
        <v>232</v>
      </c>
      <c r="C388" s="22" t="s">
        <v>233</v>
      </c>
      <c r="D388" s="23" t="s">
        <v>16</v>
      </c>
      <c r="E388" s="31">
        <v>165</v>
      </c>
      <c r="F388" s="25" t="s">
        <v>17</v>
      </c>
      <c r="G388" s="25"/>
      <c r="H388" s="25"/>
      <c r="I388" s="25"/>
      <c r="J388" s="26" t="s">
        <v>411</v>
      </c>
      <c r="K388" s="27" t="s">
        <v>97</v>
      </c>
      <c r="L388" s="27" t="s">
        <v>35</v>
      </c>
      <c r="M388" s="28" t="s">
        <v>98</v>
      </c>
      <c r="N388" s="28"/>
      <c r="O388" s="59">
        <f t="shared" ref="O388:U388" si="538">ROUND(N388*O$3,0)</f>
        <v>0</v>
      </c>
      <c r="P388" s="59">
        <f t="shared" si="538"/>
        <v>0</v>
      </c>
      <c r="Q388" s="59">
        <f t="shared" si="538"/>
        <v>0</v>
      </c>
      <c r="R388" s="59">
        <f t="shared" si="538"/>
        <v>0</v>
      </c>
      <c r="S388" s="59">
        <f t="shared" si="538"/>
        <v>0</v>
      </c>
      <c r="T388" s="59">
        <f t="shared" si="538"/>
        <v>0</v>
      </c>
      <c r="U388" s="59">
        <f t="shared" si="538"/>
        <v>0</v>
      </c>
      <c r="V388" s="60">
        <f t="shared" si="455"/>
        <v>0</v>
      </c>
      <c r="W388" s="60">
        <f t="shared" si="456"/>
        <v>0</v>
      </c>
      <c r="X388" s="60">
        <f t="shared" si="457"/>
        <v>0</v>
      </c>
      <c r="Y388" s="60">
        <f t="shared" si="458"/>
        <v>0</v>
      </c>
      <c r="Z388" s="60">
        <f t="shared" si="459"/>
        <v>0</v>
      </c>
      <c r="AA388" s="60">
        <f t="shared" si="460"/>
        <v>0</v>
      </c>
      <c r="AB388" s="60">
        <f t="shared" si="461"/>
        <v>0</v>
      </c>
      <c r="AC388" s="59">
        <f t="shared" si="462"/>
        <v>0</v>
      </c>
      <c r="AD388" s="59">
        <f t="shared" si="463"/>
        <v>0</v>
      </c>
      <c r="AE388" s="59">
        <f t="shared" si="464"/>
        <v>0</v>
      </c>
      <c r="AF388" s="59">
        <f t="shared" si="465"/>
        <v>0</v>
      </c>
      <c r="AG388" s="59">
        <f t="shared" si="466"/>
        <v>0</v>
      </c>
      <c r="AH388" s="59">
        <f t="shared" si="467"/>
        <v>0</v>
      </c>
      <c r="AI388" s="59">
        <f t="shared" si="468"/>
        <v>0</v>
      </c>
      <c r="AJ388" s="60">
        <f t="shared" si="469"/>
        <v>0</v>
      </c>
      <c r="AK388" s="60">
        <f t="shared" si="470"/>
        <v>0</v>
      </c>
      <c r="AL388" s="60">
        <f t="shared" si="471"/>
        <v>0</v>
      </c>
      <c r="AM388" s="60">
        <f t="shared" si="472"/>
        <v>0</v>
      </c>
      <c r="AN388" s="60">
        <f t="shared" si="473"/>
        <v>0</v>
      </c>
      <c r="AO388" s="60">
        <f t="shared" si="474"/>
        <v>0</v>
      </c>
      <c r="AP388" s="60">
        <f t="shared" si="475"/>
        <v>0</v>
      </c>
      <c r="AQ388" s="27" t="s">
        <v>99</v>
      </c>
      <c r="AR388" s="25" t="s">
        <v>23</v>
      </c>
      <c r="AS388" s="25" t="s">
        <v>29</v>
      </c>
      <c r="AT388" s="29" t="s">
        <v>25</v>
      </c>
      <c r="AU388" s="2"/>
      <c r="AV388" s="61">
        <f t="shared" si="476"/>
        <v>0</v>
      </c>
      <c r="AW388" s="61">
        <f t="shared" si="477"/>
        <v>0</v>
      </c>
      <c r="AX388" s="61">
        <f t="shared" si="478"/>
        <v>0</v>
      </c>
      <c r="AY388" s="62">
        <f t="shared" si="479"/>
        <v>0</v>
      </c>
      <c r="AZ388" s="61">
        <f t="shared" si="480"/>
        <v>0</v>
      </c>
    </row>
    <row r="389" spans="1:52" ht="60">
      <c r="A389" s="1">
        <v>158</v>
      </c>
      <c r="B389" s="21" t="s">
        <v>430</v>
      </c>
      <c r="C389" s="22" t="s">
        <v>431</v>
      </c>
      <c r="D389" s="23" t="s">
        <v>16</v>
      </c>
      <c r="E389" s="31">
        <v>165</v>
      </c>
      <c r="F389" s="25" t="s">
        <v>17</v>
      </c>
      <c r="G389" s="25"/>
      <c r="H389" s="25"/>
      <c r="I389" s="25"/>
      <c r="J389" s="26" t="s">
        <v>411</v>
      </c>
      <c r="K389" s="27" t="s">
        <v>97</v>
      </c>
      <c r="L389" s="27" t="s">
        <v>35</v>
      </c>
      <c r="M389" s="28" t="s">
        <v>98</v>
      </c>
      <c r="N389" s="28"/>
      <c r="O389" s="59">
        <f t="shared" ref="O389:U389" si="539">ROUND(N389*O$3,0)</f>
        <v>0</v>
      </c>
      <c r="P389" s="59">
        <f t="shared" si="539"/>
        <v>0</v>
      </c>
      <c r="Q389" s="59">
        <f t="shared" si="539"/>
        <v>0</v>
      </c>
      <c r="R389" s="59">
        <f t="shared" si="539"/>
        <v>0</v>
      </c>
      <c r="S389" s="59">
        <f t="shared" si="539"/>
        <v>0</v>
      </c>
      <c r="T389" s="59">
        <f t="shared" si="539"/>
        <v>0</v>
      </c>
      <c r="U389" s="59">
        <f t="shared" si="539"/>
        <v>0</v>
      </c>
      <c r="V389" s="60">
        <f t="shared" si="455"/>
        <v>0</v>
      </c>
      <c r="W389" s="60">
        <f t="shared" si="456"/>
        <v>0</v>
      </c>
      <c r="X389" s="60">
        <f t="shared" si="457"/>
        <v>0</v>
      </c>
      <c r="Y389" s="60">
        <f t="shared" si="458"/>
        <v>0</v>
      </c>
      <c r="Z389" s="60">
        <f t="shared" si="459"/>
        <v>0</v>
      </c>
      <c r="AA389" s="60">
        <f t="shared" si="460"/>
        <v>0</v>
      </c>
      <c r="AB389" s="60">
        <f t="shared" si="461"/>
        <v>0</v>
      </c>
      <c r="AC389" s="59">
        <f t="shared" si="462"/>
        <v>0</v>
      </c>
      <c r="AD389" s="59">
        <f t="shared" si="463"/>
        <v>0</v>
      </c>
      <c r="AE389" s="59">
        <f t="shared" si="464"/>
        <v>0</v>
      </c>
      <c r="AF389" s="59">
        <f t="shared" si="465"/>
        <v>0</v>
      </c>
      <c r="AG389" s="59">
        <f t="shared" si="466"/>
        <v>0</v>
      </c>
      <c r="AH389" s="59">
        <f t="shared" si="467"/>
        <v>0</v>
      </c>
      <c r="AI389" s="59">
        <f t="shared" si="468"/>
        <v>0</v>
      </c>
      <c r="AJ389" s="60">
        <f t="shared" si="469"/>
        <v>0</v>
      </c>
      <c r="AK389" s="60">
        <f t="shared" si="470"/>
        <v>0</v>
      </c>
      <c r="AL389" s="60">
        <f t="shared" si="471"/>
        <v>0</v>
      </c>
      <c r="AM389" s="60">
        <f t="shared" si="472"/>
        <v>0</v>
      </c>
      <c r="AN389" s="60">
        <f t="shared" si="473"/>
        <v>0</v>
      </c>
      <c r="AO389" s="60">
        <f t="shared" si="474"/>
        <v>0</v>
      </c>
      <c r="AP389" s="60">
        <f t="shared" si="475"/>
        <v>0</v>
      </c>
      <c r="AQ389" s="25" t="s">
        <v>99</v>
      </c>
      <c r="AR389" s="25" t="s">
        <v>23</v>
      </c>
      <c r="AS389" s="25" t="s">
        <v>29</v>
      </c>
      <c r="AT389" s="29" t="s">
        <v>25</v>
      </c>
      <c r="AU389" s="2"/>
      <c r="AV389" s="61">
        <f t="shared" si="476"/>
        <v>0</v>
      </c>
      <c r="AW389" s="61">
        <f t="shared" si="477"/>
        <v>0</v>
      </c>
      <c r="AX389" s="61">
        <f t="shared" si="478"/>
        <v>0</v>
      </c>
      <c r="AY389" s="62">
        <f t="shared" si="479"/>
        <v>0</v>
      </c>
      <c r="AZ389" s="61">
        <f t="shared" si="480"/>
        <v>0</v>
      </c>
    </row>
    <row r="390" spans="1:52" ht="48">
      <c r="A390" s="1">
        <v>176</v>
      </c>
      <c r="B390" s="21" t="s">
        <v>432</v>
      </c>
      <c r="C390" s="22" t="s">
        <v>433</v>
      </c>
      <c r="D390" s="23" t="s">
        <v>16</v>
      </c>
      <c r="E390" s="31">
        <v>165</v>
      </c>
      <c r="F390" s="25" t="s">
        <v>17</v>
      </c>
      <c r="G390" s="25"/>
      <c r="H390" s="25"/>
      <c r="I390" s="25"/>
      <c r="J390" s="26" t="s">
        <v>411</v>
      </c>
      <c r="K390" s="27" t="s">
        <v>97</v>
      </c>
      <c r="L390" s="27" t="s">
        <v>35</v>
      </c>
      <c r="M390" s="28" t="s">
        <v>98</v>
      </c>
      <c r="N390" s="28"/>
      <c r="O390" s="59">
        <f t="shared" ref="O390:U390" si="540">ROUND(N390*O$3,0)</f>
        <v>0</v>
      </c>
      <c r="P390" s="59">
        <f t="shared" si="540"/>
        <v>0</v>
      </c>
      <c r="Q390" s="59">
        <f t="shared" si="540"/>
        <v>0</v>
      </c>
      <c r="R390" s="59">
        <f t="shared" si="540"/>
        <v>0</v>
      </c>
      <c r="S390" s="59">
        <f t="shared" si="540"/>
        <v>0</v>
      </c>
      <c r="T390" s="59">
        <f t="shared" si="540"/>
        <v>0</v>
      </c>
      <c r="U390" s="59">
        <f t="shared" si="540"/>
        <v>0</v>
      </c>
      <c r="V390" s="60">
        <f t="shared" si="455"/>
        <v>0</v>
      </c>
      <c r="W390" s="60">
        <f t="shared" si="456"/>
        <v>0</v>
      </c>
      <c r="X390" s="60">
        <f t="shared" si="457"/>
        <v>0</v>
      </c>
      <c r="Y390" s="60">
        <f t="shared" si="458"/>
        <v>0</v>
      </c>
      <c r="Z390" s="60">
        <f t="shared" si="459"/>
        <v>0</v>
      </c>
      <c r="AA390" s="60">
        <f t="shared" si="460"/>
        <v>0</v>
      </c>
      <c r="AB390" s="60">
        <f t="shared" si="461"/>
        <v>0</v>
      </c>
      <c r="AC390" s="59">
        <f t="shared" si="462"/>
        <v>0</v>
      </c>
      <c r="AD390" s="59">
        <f t="shared" si="463"/>
        <v>0</v>
      </c>
      <c r="AE390" s="59">
        <f t="shared" si="464"/>
        <v>0</v>
      </c>
      <c r="AF390" s="59">
        <f t="shared" si="465"/>
        <v>0</v>
      </c>
      <c r="AG390" s="59">
        <f t="shared" si="466"/>
        <v>0</v>
      </c>
      <c r="AH390" s="59">
        <f t="shared" si="467"/>
        <v>0</v>
      </c>
      <c r="AI390" s="59">
        <f t="shared" si="468"/>
        <v>0</v>
      </c>
      <c r="AJ390" s="60">
        <f t="shared" si="469"/>
        <v>0</v>
      </c>
      <c r="AK390" s="60">
        <f t="shared" si="470"/>
        <v>0</v>
      </c>
      <c r="AL390" s="60">
        <f t="shared" si="471"/>
        <v>0</v>
      </c>
      <c r="AM390" s="60">
        <f t="shared" si="472"/>
        <v>0</v>
      </c>
      <c r="AN390" s="60">
        <f t="shared" si="473"/>
        <v>0</v>
      </c>
      <c r="AO390" s="60">
        <f t="shared" si="474"/>
        <v>0</v>
      </c>
      <c r="AP390" s="60">
        <f t="shared" si="475"/>
        <v>0</v>
      </c>
      <c r="AQ390" s="27" t="s">
        <v>99</v>
      </c>
      <c r="AR390" s="25" t="s">
        <v>23</v>
      </c>
      <c r="AS390" s="25" t="s">
        <v>44</v>
      </c>
      <c r="AT390" s="29" t="s">
        <v>25</v>
      </c>
      <c r="AU390" s="2"/>
      <c r="AV390" s="61">
        <f t="shared" si="476"/>
        <v>0</v>
      </c>
      <c r="AW390" s="61">
        <f t="shared" si="477"/>
        <v>0</v>
      </c>
      <c r="AX390" s="61">
        <f t="shared" si="478"/>
        <v>0</v>
      </c>
      <c r="AY390" s="62">
        <f t="shared" si="479"/>
        <v>0</v>
      </c>
      <c r="AZ390" s="61">
        <f t="shared" si="480"/>
        <v>0</v>
      </c>
    </row>
    <row r="391" spans="1:52" ht="36">
      <c r="A391" s="1">
        <v>177</v>
      </c>
      <c r="B391" s="21" t="s">
        <v>434</v>
      </c>
      <c r="C391" s="22" t="s">
        <v>435</v>
      </c>
      <c r="D391" s="23" t="s">
        <v>47</v>
      </c>
      <c r="E391" s="31">
        <v>165</v>
      </c>
      <c r="F391" s="25" t="s">
        <v>17</v>
      </c>
      <c r="G391" s="25"/>
      <c r="H391" s="25"/>
      <c r="I391" s="25"/>
      <c r="J391" s="26" t="s">
        <v>411</v>
      </c>
      <c r="K391" s="27" t="s">
        <v>97</v>
      </c>
      <c r="L391" s="27" t="s">
        <v>35</v>
      </c>
      <c r="M391" s="28" t="s">
        <v>98</v>
      </c>
      <c r="N391" s="28"/>
      <c r="O391" s="59">
        <f t="shared" ref="O391:U391" si="541">ROUND(N391*O$3,0)</f>
        <v>0</v>
      </c>
      <c r="P391" s="59">
        <f t="shared" si="541"/>
        <v>0</v>
      </c>
      <c r="Q391" s="59">
        <f t="shared" si="541"/>
        <v>0</v>
      </c>
      <c r="R391" s="59">
        <f t="shared" si="541"/>
        <v>0</v>
      </c>
      <c r="S391" s="59">
        <f t="shared" si="541"/>
        <v>0</v>
      </c>
      <c r="T391" s="59">
        <f t="shared" si="541"/>
        <v>0</v>
      </c>
      <c r="U391" s="59">
        <f t="shared" si="541"/>
        <v>0</v>
      </c>
      <c r="V391" s="60">
        <f t="shared" si="455"/>
        <v>0</v>
      </c>
      <c r="W391" s="60">
        <f t="shared" si="456"/>
        <v>0</v>
      </c>
      <c r="X391" s="60">
        <f t="shared" si="457"/>
        <v>0</v>
      </c>
      <c r="Y391" s="60">
        <f t="shared" si="458"/>
        <v>0</v>
      </c>
      <c r="Z391" s="60">
        <f t="shared" si="459"/>
        <v>0</v>
      </c>
      <c r="AA391" s="60">
        <f t="shared" si="460"/>
        <v>0</v>
      </c>
      <c r="AB391" s="60">
        <f t="shared" si="461"/>
        <v>0</v>
      </c>
      <c r="AC391" s="59">
        <f t="shared" si="462"/>
        <v>0</v>
      </c>
      <c r="AD391" s="59">
        <f t="shared" si="463"/>
        <v>0</v>
      </c>
      <c r="AE391" s="59">
        <f t="shared" si="464"/>
        <v>0</v>
      </c>
      <c r="AF391" s="59">
        <f t="shared" si="465"/>
        <v>0</v>
      </c>
      <c r="AG391" s="59">
        <f t="shared" si="466"/>
        <v>0</v>
      </c>
      <c r="AH391" s="59">
        <f t="shared" si="467"/>
        <v>0</v>
      </c>
      <c r="AI391" s="59">
        <f t="shared" si="468"/>
        <v>0</v>
      </c>
      <c r="AJ391" s="60">
        <f t="shared" si="469"/>
        <v>0</v>
      </c>
      <c r="AK391" s="60">
        <f t="shared" si="470"/>
        <v>0</v>
      </c>
      <c r="AL391" s="60">
        <f t="shared" si="471"/>
        <v>0</v>
      </c>
      <c r="AM391" s="60">
        <f t="shared" si="472"/>
        <v>0</v>
      </c>
      <c r="AN391" s="60">
        <f t="shared" si="473"/>
        <v>0</v>
      </c>
      <c r="AO391" s="60">
        <f t="shared" si="474"/>
        <v>0</v>
      </c>
      <c r="AP391" s="60">
        <f t="shared" si="475"/>
        <v>0</v>
      </c>
      <c r="AQ391" s="27" t="s">
        <v>99</v>
      </c>
      <c r="AR391" s="25" t="s">
        <v>23</v>
      </c>
      <c r="AS391" s="25" t="s">
        <v>44</v>
      </c>
      <c r="AT391" s="29" t="s">
        <v>25</v>
      </c>
      <c r="AU391" s="2"/>
      <c r="AV391" s="61">
        <f t="shared" si="476"/>
        <v>0</v>
      </c>
      <c r="AW391" s="61">
        <f t="shared" si="477"/>
        <v>0</v>
      </c>
      <c r="AX391" s="61">
        <f t="shared" si="478"/>
        <v>0</v>
      </c>
      <c r="AY391" s="62">
        <f t="shared" si="479"/>
        <v>0</v>
      </c>
      <c r="AZ391" s="61">
        <f t="shared" si="480"/>
        <v>0</v>
      </c>
    </row>
    <row r="392" spans="1:52" ht="36">
      <c r="A392" s="1">
        <v>228</v>
      </c>
      <c r="B392" s="21" t="s">
        <v>581</v>
      </c>
      <c r="C392" s="22" t="s">
        <v>582</v>
      </c>
      <c r="D392" s="50" t="s">
        <v>108</v>
      </c>
      <c r="E392" s="31">
        <v>165</v>
      </c>
      <c r="F392" s="25" t="s">
        <v>17</v>
      </c>
      <c r="G392" s="25"/>
      <c r="H392" s="25"/>
      <c r="I392" s="25"/>
      <c r="J392" s="26" t="s">
        <v>411</v>
      </c>
      <c r="K392" s="27" t="s">
        <v>97</v>
      </c>
      <c r="L392" s="27" t="s">
        <v>35</v>
      </c>
      <c r="M392" s="28" t="s">
        <v>98</v>
      </c>
      <c r="N392" s="28"/>
      <c r="O392" s="59">
        <f t="shared" ref="O392:U392" si="542">ROUND(N392*O$3,0)</f>
        <v>0</v>
      </c>
      <c r="P392" s="59">
        <f t="shared" si="542"/>
        <v>0</v>
      </c>
      <c r="Q392" s="59">
        <f t="shared" si="542"/>
        <v>0</v>
      </c>
      <c r="R392" s="59">
        <f t="shared" si="542"/>
        <v>0</v>
      </c>
      <c r="S392" s="59">
        <f t="shared" si="542"/>
        <v>0</v>
      </c>
      <c r="T392" s="59">
        <f t="shared" si="542"/>
        <v>0</v>
      </c>
      <c r="U392" s="59">
        <f t="shared" si="542"/>
        <v>0</v>
      </c>
      <c r="V392" s="60">
        <f t="shared" si="455"/>
        <v>0</v>
      </c>
      <c r="W392" s="60">
        <f t="shared" si="456"/>
        <v>0</v>
      </c>
      <c r="X392" s="60">
        <f t="shared" si="457"/>
        <v>0</v>
      </c>
      <c r="Y392" s="60">
        <f t="shared" si="458"/>
        <v>0</v>
      </c>
      <c r="Z392" s="60">
        <f t="shared" si="459"/>
        <v>0</v>
      </c>
      <c r="AA392" s="60">
        <f t="shared" si="460"/>
        <v>0</v>
      </c>
      <c r="AB392" s="60">
        <f t="shared" si="461"/>
        <v>0</v>
      </c>
      <c r="AC392" s="59">
        <f t="shared" si="462"/>
        <v>0</v>
      </c>
      <c r="AD392" s="59">
        <f t="shared" si="463"/>
        <v>0</v>
      </c>
      <c r="AE392" s="59">
        <f t="shared" si="464"/>
        <v>0</v>
      </c>
      <c r="AF392" s="59">
        <f t="shared" si="465"/>
        <v>0</v>
      </c>
      <c r="AG392" s="59">
        <f t="shared" si="466"/>
        <v>0</v>
      </c>
      <c r="AH392" s="59">
        <f t="shared" si="467"/>
        <v>0</v>
      </c>
      <c r="AI392" s="59">
        <f t="shared" si="468"/>
        <v>0</v>
      </c>
      <c r="AJ392" s="60">
        <f t="shared" si="469"/>
        <v>0</v>
      </c>
      <c r="AK392" s="60">
        <f t="shared" si="470"/>
        <v>0</v>
      </c>
      <c r="AL392" s="60">
        <f t="shared" si="471"/>
        <v>0</v>
      </c>
      <c r="AM392" s="60">
        <f t="shared" si="472"/>
        <v>0</v>
      </c>
      <c r="AN392" s="60">
        <f t="shared" si="473"/>
        <v>0</v>
      </c>
      <c r="AO392" s="60">
        <f t="shared" si="474"/>
        <v>0</v>
      </c>
      <c r="AP392" s="60">
        <f t="shared" si="475"/>
        <v>0</v>
      </c>
      <c r="AQ392" s="25" t="s">
        <v>99</v>
      </c>
      <c r="AR392" s="25" t="s">
        <v>23</v>
      </c>
      <c r="AS392" s="25" t="s">
        <v>24</v>
      </c>
      <c r="AT392" s="29" t="s">
        <v>25</v>
      </c>
      <c r="AU392" s="2"/>
      <c r="AV392" s="61">
        <f t="shared" si="476"/>
        <v>0</v>
      </c>
      <c r="AW392" s="61">
        <f t="shared" si="477"/>
        <v>0</v>
      </c>
      <c r="AX392" s="61">
        <f t="shared" si="478"/>
        <v>0</v>
      </c>
      <c r="AY392" s="62">
        <f t="shared" si="479"/>
        <v>0</v>
      </c>
      <c r="AZ392" s="61">
        <f t="shared" si="480"/>
        <v>0</v>
      </c>
    </row>
    <row r="393" spans="1:52" ht="36">
      <c r="A393" s="1">
        <v>375</v>
      </c>
      <c r="B393" s="21" t="s">
        <v>191</v>
      </c>
      <c r="C393" s="22" t="s">
        <v>192</v>
      </c>
      <c r="D393" s="23" t="s">
        <v>47</v>
      </c>
      <c r="E393" s="31">
        <v>165</v>
      </c>
      <c r="F393" s="25" t="s">
        <v>17</v>
      </c>
      <c r="G393" s="25"/>
      <c r="H393" s="25"/>
      <c r="I393" s="25"/>
      <c r="J393" s="26" t="s">
        <v>411</v>
      </c>
      <c r="K393" s="27" t="s">
        <v>97</v>
      </c>
      <c r="L393" s="27" t="s">
        <v>35</v>
      </c>
      <c r="M393" s="43" t="s">
        <v>98</v>
      </c>
      <c r="N393" s="43"/>
      <c r="O393" s="59">
        <f t="shared" ref="O393:U393" si="543">ROUND(N393*O$3,0)</f>
        <v>0</v>
      </c>
      <c r="P393" s="59">
        <f t="shared" si="543"/>
        <v>0</v>
      </c>
      <c r="Q393" s="59">
        <f t="shared" si="543"/>
        <v>0</v>
      </c>
      <c r="R393" s="59">
        <f t="shared" si="543"/>
        <v>0</v>
      </c>
      <c r="S393" s="59">
        <f t="shared" si="543"/>
        <v>0</v>
      </c>
      <c r="T393" s="59">
        <f t="shared" si="543"/>
        <v>0</v>
      </c>
      <c r="U393" s="59">
        <f t="shared" si="543"/>
        <v>0</v>
      </c>
      <c r="V393" s="60">
        <f t="shared" si="455"/>
        <v>0</v>
      </c>
      <c r="W393" s="60">
        <f t="shared" si="456"/>
        <v>0</v>
      </c>
      <c r="X393" s="60">
        <f t="shared" si="457"/>
        <v>0</v>
      </c>
      <c r="Y393" s="60">
        <f t="shared" si="458"/>
        <v>0</v>
      </c>
      <c r="Z393" s="60">
        <f t="shared" si="459"/>
        <v>0</v>
      </c>
      <c r="AA393" s="60">
        <f t="shared" si="460"/>
        <v>0</v>
      </c>
      <c r="AB393" s="60">
        <f t="shared" si="461"/>
        <v>0</v>
      </c>
      <c r="AC393" s="59">
        <f t="shared" si="462"/>
        <v>0</v>
      </c>
      <c r="AD393" s="59">
        <f t="shared" si="463"/>
        <v>0</v>
      </c>
      <c r="AE393" s="59">
        <f t="shared" si="464"/>
        <v>0</v>
      </c>
      <c r="AF393" s="59">
        <f t="shared" si="465"/>
        <v>0</v>
      </c>
      <c r="AG393" s="59">
        <f t="shared" si="466"/>
        <v>0</v>
      </c>
      <c r="AH393" s="59">
        <f t="shared" si="467"/>
        <v>0</v>
      </c>
      <c r="AI393" s="59">
        <f t="shared" si="468"/>
        <v>0</v>
      </c>
      <c r="AJ393" s="60">
        <f t="shared" si="469"/>
        <v>0</v>
      </c>
      <c r="AK393" s="60">
        <f t="shared" si="470"/>
        <v>0</v>
      </c>
      <c r="AL393" s="60">
        <f t="shared" si="471"/>
        <v>0</v>
      </c>
      <c r="AM393" s="60">
        <f t="shared" si="472"/>
        <v>0</v>
      </c>
      <c r="AN393" s="60">
        <f t="shared" si="473"/>
        <v>0</v>
      </c>
      <c r="AO393" s="60">
        <f t="shared" si="474"/>
        <v>0</v>
      </c>
      <c r="AP393" s="60">
        <f t="shared" si="475"/>
        <v>0</v>
      </c>
      <c r="AQ393" s="27" t="s">
        <v>99</v>
      </c>
      <c r="AR393" s="25" t="s">
        <v>23</v>
      </c>
      <c r="AS393" s="25" t="s">
        <v>51</v>
      </c>
      <c r="AT393" s="29" t="s">
        <v>52</v>
      </c>
      <c r="AU393" s="2"/>
      <c r="AV393" s="61">
        <f t="shared" si="476"/>
        <v>0</v>
      </c>
      <c r="AW393" s="61">
        <f t="shared" si="477"/>
        <v>0</v>
      </c>
      <c r="AX393" s="61">
        <f t="shared" si="478"/>
        <v>0</v>
      </c>
      <c r="AY393" s="62">
        <f t="shared" si="479"/>
        <v>0</v>
      </c>
      <c r="AZ393" s="61">
        <f t="shared" si="480"/>
        <v>0</v>
      </c>
    </row>
    <row r="394" spans="1:52" ht="36">
      <c r="A394" s="1">
        <v>389</v>
      </c>
      <c r="B394" s="21" t="s">
        <v>456</v>
      </c>
      <c r="C394" s="22" t="s">
        <v>457</v>
      </c>
      <c r="D394" s="23" t="s">
        <v>47</v>
      </c>
      <c r="E394" s="31">
        <v>165</v>
      </c>
      <c r="F394" s="25" t="s">
        <v>17</v>
      </c>
      <c r="G394" s="25"/>
      <c r="H394" s="25"/>
      <c r="I394" s="25"/>
      <c r="J394" s="26" t="s">
        <v>411</v>
      </c>
      <c r="K394" s="27" t="s">
        <v>97</v>
      </c>
      <c r="L394" s="27" t="s">
        <v>35</v>
      </c>
      <c r="M394" s="28" t="s">
        <v>98</v>
      </c>
      <c r="N394" s="28"/>
      <c r="O394" s="59">
        <f t="shared" ref="O394:U394" si="544">ROUND(N394*O$3,0)</f>
        <v>0</v>
      </c>
      <c r="P394" s="59">
        <f t="shared" si="544"/>
        <v>0</v>
      </c>
      <c r="Q394" s="59">
        <f t="shared" si="544"/>
        <v>0</v>
      </c>
      <c r="R394" s="59">
        <f t="shared" si="544"/>
        <v>0</v>
      </c>
      <c r="S394" s="59">
        <f t="shared" si="544"/>
        <v>0</v>
      </c>
      <c r="T394" s="59">
        <f t="shared" si="544"/>
        <v>0</v>
      </c>
      <c r="U394" s="59">
        <f t="shared" si="544"/>
        <v>0</v>
      </c>
      <c r="V394" s="60">
        <f t="shared" ref="V394:V457" si="545">IF($G394=1,O394,0)</f>
        <v>0</v>
      </c>
      <c r="W394" s="60">
        <f t="shared" ref="W394:W457" si="546">IF($G394=1,P394,0)</f>
        <v>0</v>
      </c>
      <c r="X394" s="60">
        <f t="shared" ref="X394:X457" si="547">IF($G394=1,Q394,0)</f>
        <v>0</v>
      </c>
      <c r="Y394" s="60">
        <f t="shared" ref="Y394:Y457" si="548">IF($G394=1,R394,0)</f>
        <v>0</v>
      </c>
      <c r="Z394" s="60">
        <f t="shared" ref="Z394:Z457" si="549">IF($G394=1,S394,0)</f>
        <v>0</v>
      </c>
      <c r="AA394" s="60">
        <f t="shared" ref="AA394:AA457" si="550">IF($G394=1,T394,0)</f>
        <v>0</v>
      </c>
      <c r="AB394" s="60">
        <f t="shared" ref="AB394:AB457" si="551">IF($G394=1,U394,0)</f>
        <v>0</v>
      </c>
      <c r="AC394" s="59">
        <f t="shared" ref="AC394:AC457" si="552">IF($H394=1,O394,0)</f>
        <v>0</v>
      </c>
      <c r="AD394" s="59">
        <f t="shared" ref="AD394:AD457" si="553">IF($H394=1,P394,0)</f>
        <v>0</v>
      </c>
      <c r="AE394" s="59">
        <f t="shared" ref="AE394:AE457" si="554">IF($H394=1,Q394,0)</f>
        <v>0</v>
      </c>
      <c r="AF394" s="59">
        <f t="shared" ref="AF394:AF457" si="555">IF($H394=1,R394,0)</f>
        <v>0</v>
      </c>
      <c r="AG394" s="59">
        <f t="shared" ref="AG394:AG457" si="556">IF($H394=1,S394,0)</f>
        <v>0</v>
      </c>
      <c r="AH394" s="59">
        <f t="shared" ref="AH394:AH457" si="557">IF($H394=1,T394,0)</f>
        <v>0</v>
      </c>
      <c r="AI394" s="59">
        <f t="shared" ref="AI394:AI457" si="558">IF($H394=1,U394,0)</f>
        <v>0</v>
      </c>
      <c r="AJ394" s="60">
        <f t="shared" ref="AJ394:AJ457" si="559">IF($I394=1,O394,0)</f>
        <v>0</v>
      </c>
      <c r="AK394" s="60">
        <f t="shared" ref="AK394:AK457" si="560">IF($I394=1,P394,0)</f>
        <v>0</v>
      </c>
      <c r="AL394" s="60">
        <f t="shared" ref="AL394:AL457" si="561">IF($I394=1,Q394,0)</f>
        <v>0</v>
      </c>
      <c r="AM394" s="60">
        <f t="shared" ref="AM394:AM457" si="562">IF($I394=1,R394,0)</f>
        <v>0</v>
      </c>
      <c r="AN394" s="60">
        <f t="shared" ref="AN394:AN457" si="563">IF($I394=1,S394,0)</f>
        <v>0</v>
      </c>
      <c r="AO394" s="60">
        <f t="shared" ref="AO394:AO457" si="564">IF($I394=1,T394,0)</f>
        <v>0</v>
      </c>
      <c r="AP394" s="60">
        <f t="shared" ref="AP394:AP457" si="565">IF($I394=1,U394,0)</f>
        <v>0</v>
      </c>
      <c r="AQ394" s="27" t="s">
        <v>99</v>
      </c>
      <c r="AR394" s="25" t="s">
        <v>23</v>
      </c>
      <c r="AS394" s="25" t="s">
        <v>52</v>
      </c>
      <c r="AT394" s="29" t="s">
        <v>52</v>
      </c>
      <c r="AU394" s="2"/>
      <c r="AV394" s="61">
        <f t="shared" ref="AV394:AV457" si="566">IF($G394=1,$AU394,0)</f>
        <v>0</v>
      </c>
      <c r="AW394" s="61">
        <f t="shared" ref="AW394:AW457" si="567">IF($H394=1,$AU394,0)</f>
        <v>0</v>
      </c>
      <c r="AX394" s="61">
        <f t="shared" ref="AX394:AX457" si="568">IF($I394=1,$AU394,0)</f>
        <v>0</v>
      </c>
      <c r="AY394" s="62">
        <f t="shared" ref="AY394:AY457" si="569">IF(OR(G394=1,H394=1,I394=1),AU394-AV394-AW394-AX394,0)</f>
        <v>0</v>
      </c>
      <c r="AZ394" s="61">
        <f t="shared" ref="AZ394:AZ457" si="570">IF(OR(G394=1,H394=1,I394=1),AV394+AW394+AX394,0)</f>
        <v>0</v>
      </c>
    </row>
    <row r="395" spans="1:52" ht="48">
      <c r="A395" s="1">
        <v>390</v>
      </c>
      <c r="B395" s="21" t="s">
        <v>458</v>
      </c>
      <c r="C395" s="22" t="s">
        <v>459</v>
      </c>
      <c r="D395" s="23" t="s">
        <v>47</v>
      </c>
      <c r="E395" s="31">
        <v>165</v>
      </c>
      <c r="F395" s="25" t="s">
        <v>17</v>
      </c>
      <c r="G395" s="25"/>
      <c r="H395" s="25"/>
      <c r="I395" s="25"/>
      <c r="J395" s="26" t="s">
        <v>411</v>
      </c>
      <c r="K395" s="27" t="s">
        <v>97</v>
      </c>
      <c r="L395" s="27" t="s">
        <v>35</v>
      </c>
      <c r="M395" s="28" t="s">
        <v>98</v>
      </c>
      <c r="N395" s="28"/>
      <c r="O395" s="59">
        <f t="shared" ref="O395:U395" si="571">ROUND(N395*O$3,0)</f>
        <v>0</v>
      </c>
      <c r="P395" s="59">
        <f t="shared" si="571"/>
        <v>0</v>
      </c>
      <c r="Q395" s="59">
        <f t="shared" si="571"/>
        <v>0</v>
      </c>
      <c r="R395" s="59">
        <f t="shared" si="571"/>
        <v>0</v>
      </c>
      <c r="S395" s="59">
        <f t="shared" si="571"/>
        <v>0</v>
      </c>
      <c r="T395" s="59">
        <f t="shared" si="571"/>
        <v>0</v>
      </c>
      <c r="U395" s="59">
        <f t="shared" si="571"/>
        <v>0</v>
      </c>
      <c r="V395" s="60">
        <f t="shared" si="545"/>
        <v>0</v>
      </c>
      <c r="W395" s="60">
        <f t="shared" si="546"/>
        <v>0</v>
      </c>
      <c r="X395" s="60">
        <f t="shared" si="547"/>
        <v>0</v>
      </c>
      <c r="Y395" s="60">
        <f t="shared" si="548"/>
        <v>0</v>
      </c>
      <c r="Z395" s="60">
        <f t="shared" si="549"/>
        <v>0</v>
      </c>
      <c r="AA395" s="60">
        <f t="shared" si="550"/>
        <v>0</v>
      </c>
      <c r="AB395" s="60">
        <f t="shared" si="551"/>
        <v>0</v>
      </c>
      <c r="AC395" s="59">
        <f t="shared" si="552"/>
        <v>0</v>
      </c>
      <c r="AD395" s="59">
        <f t="shared" si="553"/>
        <v>0</v>
      </c>
      <c r="AE395" s="59">
        <f t="shared" si="554"/>
        <v>0</v>
      </c>
      <c r="AF395" s="59">
        <f t="shared" si="555"/>
        <v>0</v>
      </c>
      <c r="AG395" s="59">
        <f t="shared" si="556"/>
        <v>0</v>
      </c>
      <c r="AH395" s="59">
        <f t="shared" si="557"/>
        <v>0</v>
      </c>
      <c r="AI395" s="59">
        <f t="shared" si="558"/>
        <v>0</v>
      </c>
      <c r="AJ395" s="60">
        <f t="shared" si="559"/>
        <v>0</v>
      </c>
      <c r="AK395" s="60">
        <f t="shared" si="560"/>
        <v>0</v>
      </c>
      <c r="AL395" s="60">
        <f t="shared" si="561"/>
        <v>0</v>
      </c>
      <c r="AM395" s="60">
        <f t="shared" si="562"/>
        <v>0</v>
      </c>
      <c r="AN395" s="60">
        <f t="shared" si="563"/>
        <v>0</v>
      </c>
      <c r="AO395" s="60">
        <f t="shared" si="564"/>
        <v>0</v>
      </c>
      <c r="AP395" s="60">
        <f t="shared" si="565"/>
        <v>0</v>
      </c>
      <c r="AQ395" s="27" t="s">
        <v>99</v>
      </c>
      <c r="AR395" s="25" t="s">
        <v>23</v>
      </c>
      <c r="AS395" s="25" t="s">
        <v>52</v>
      </c>
      <c r="AT395" s="29" t="s">
        <v>52</v>
      </c>
      <c r="AU395" s="2"/>
      <c r="AV395" s="61">
        <f t="shared" si="566"/>
        <v>0</v>
      </c>
      <c r="AW395" s="61">
        <f t="shared" si="567"/>
        <v>0</v>
      </c>
      <c r="AX395" s="61">
        <f t="shared" si="568"/>
        <v>0</v>
      </c>
      <c r="AY395" s="62">
        <f t="shared" si="569"/>
        <v>0</v>
      </c>
      <c r="AZ395" s="61">
        <f t="shared" si="570"/>
        <v>0</v>
      </c>
    </row>
    <row r="396" spans="1:52" ht="36">
      <c r="A396" s="1">
        <v>400</v>
      </c>
      <c r="B396" s="21" t="s">
        <v>644</v>
      </c>
      <c r="C396" s="22" t="s">
        <v>645</v>
      </c>
      <c r="D396" s="50" t="s">
        <v>108</v>
      </c>
      <c r="E396" s="24">
        <v>165</v>
      </c>
      <c r="F396" s="25" t="s">
        <v>17</v>
      </c>
      <c r="G396" s="25"/>
      <c r="H396" s="25"/>
      <c r="I396" s="25"/>
      <c r="J396" s="26" t="s">
        <v>411</v>
      </c>
      <c r="K396" s="27" t="s">
        <v>97</v>
      </c>
      <c r="L396" s="27" t="s">
        <v>35</v>
      </c>
      <c r="M396" s="28" t="s">
        <v>98</v>
      </c>
      <c r="N396" s="28"/>
      <c r="O396" s="59">
        <f t="shared" ref="O396:U396" si="572">ROUND(N396*O$3,0)</f>
        <v>0</v>
      </c>
      <c r="P396" s="59">
        <f t="shared" si="572"/>
        <v>0</v>
      </c>
      <c r="Q396" s="59">
        <f t="shared" si="572"/>
        <v>0</v>
      </c>
      <c r="R396" s="59">
        <f t="shared" si="572"/>
        <v>0</v>
      </c>
      <c r="S396" s="59">
        <f t="shared" si="572"/>
        <v>0</v>
      </c>
      <c r="T396" s="59">
        <f t="shared" si="572"/>
        <v>0</v>
      </c>
      <c r="U396" s="59">
        <f t="shared" si="572"/>
        <v>0</v>
      </c>
      <c r="V396" s="60">
        <f t="shared" si="545"/>
        <v>0</v>
      </c>
      <c r="W396" s="60">
        <f t="shared" si="546"/>
        <v>0</v>
      </c>
      <c r="X396" s="60">
        <f t="shared" si="547"/>
        <v>0</v>
      </c>
      <c r="Y396" s="60">
        <f t="shared" si="548"/>
        <v>0</v>
      </c>
      <c r="Z396" s="60">
        <f t="shared" si="549"/>
        <v>0</v>
      </c>
      <c r="AA396" s="60">
        <f t="shared" si="550"/>
        <v>0</v>
      </c>
      <c r="AB396" s="60">
        <f t="shared" si="551"/>
        <v>0</v>
      </c>
      <c r="AC396" s="59">
        <f t="shared" si="552"/>
        <v>0</v>
      </c>
      <c r="AD396" s="59">
        <f t="shared" si="553"/>
        <v>0</v>
      </c>
      <c r="AE396" s="59">
        <f t="shared" si="554"/>
        <v>0</v>
      </c>
      <c r="AF396" s="59">
        <f t="shared" si="555"/>
        <v>0</v>
      </c>
      <c r="AG396" s="59">
        <f t="shared" si="556"/>
        <v>0</v>
      </c>
      <c r="AH396" s="59">
        <f t="shared" si="557"/>
        <v>0</v>
      </c>
      <c r="AI396" s="59">
        <f t="shared" si="558"/>
        <v>0</v>
      </c>
      <c r="AJ396" s="60">
        <f t="shared" si="559"/>
        <v>0</v>
      </c>
      <c r="AK396" s="60">
        <f t="shared" si="560"/>
        <v>0</v>
      </c>
      <c r="AL396" s="60">
        <f t="shared" si="561"/>
        <v>0</v>
      </c>
      <c r="AM396" s="60">
        <f t="shared" si="562"/>
        <v>0</v>
      </c>
      <c r="AN396" s="60">
        <f t="shared" si="563"/>
        <v>0</v>
      </c>
      <c r="AO396" s="60">
        <f t="shared" si="564"/>
        <v>0</v>
      </c>
      <c r="AP396" s="60">
        <f t="shared" si="565"/>
        <v>0</v>
      </c>
      <c r="AQ396" s="25" t="s">
        <v>99</v>
      </c>
      <c r="AR396" s="25" t="s">
        <v>23</v>
      </c>
      <c r="AS396" s="25" t="s">
        <v>462</v>
      </c>
      <c r="AT396" s="29" t="s">
        <v>52</v>
      </c>
      <c r="AU396" s="2"/>
      <c r="AV396" s="61">
        <f t="shared" si="566"/>
        <v>0</v>
      </c>
      <c r="AW396" s="61">
        <f t="shared" si="567"/>
        <v>0</v>
      </c>
      <c r="AX396" s="61">
        <f t="shared" si="568"/>
        <v>0</v>
      </c>
      <c r="AY396" s="62">
        <f t="shared" si="569"/>
        <v>0</v>
      </c>
      <c r="AZ396" s="61">
        <f t="shared" si="570"/>
        <v>0</v>
      </c>
    </row>
    <row r="397" spans="1:52" ht="36">
      <c r="A397" s="1">
        <v>417</v>
      </c>
      <c r="B397" s="21" t="s">
        <v>470</v>
      </c>
      <c r="C397" s="22" t="s">
        <v>471</v>
      </c>
      <c r="D397" s="23" t="s">
        <v>47</v>
      </c>
      <c r="E397" s="31">
        <v>165</v>
      </c>
      <c r="F397" s="25" t="s">
        <v>17</v>
      </c>
      <c r="G397" s="25"/>
      <c r="H397" s="25"/>
      <c r="I397" s="25"/>
      <c r="J397" s="26" t="s">
        <v>411</v>
      </c>
      <c r="K397" s="27" t="s">
        <v>97</v>
      </c>
      <c r="L397" s="27" t="s">
        <v>35</v>
      </c>
      <c r="M397" s="28" t="s">
        <v>98</v>
      </c>
      <c r="N397" s="28"/>
      <c r="O397" s="59">
        <f t="shared" ref="O397:U397" si="573">ROUND(N397*O$3,0)</f>
        <v>0</v>
      </c>
      <c r="P397" s="59">
        <f t="shared" si="573"/>
        <v>0</v>
      </c>
      <c r="Q397" s="59">
        <f t="shared" si="573"/>
        <v>0</v>
      </c>
      <c r="R397" s="59">
        <f t="shared" si="573"/>
        <v>0</v>
      </c>
      <c r="S397" s="59">
        <f t="shared" si="573"/>
        <v>0</v>
      </c>
      <c r="T397" s="59">
        <f t="shared" si="573"/>
        <v>0</v>
      </c>
      <c r="U397" s="59">
        <f t="shared" si="573"/>
        <v>0</v>
      </c>
      <c r="V397" s="60">
        <f t="shared" si="545"/>
        <v>0</v>
      </c>
      <c r="W397" s="60">
        <f t="shared" si="546"/>
        <v>0</v>
      </c>
      <c r="X397" s="60">
        <f t="shared" si="547"/>
        <v>0</v>
      </c>
      <c r="Y397" s="60">
        <f t="shared" si="548"/>
        <v>0</v>
      </c>
      <c r="Z397" s="60">
        <f t="shared" si="549"/>
        <v>0</v>
      </c>
      <c r="AA397" s="60">
        <f t="shared" si="550"/>
        <v>0</v>
      </c>
      <c r="AB397" s="60">
        <f t="shared" si="551"/>
        <v>0</v>
      </c>
      <c r="AC397" s="59">
        <f t="shared" si="552"/>
        <v>0</v>
      </c>
      <c r="AD397" s="59">
        <f t="shared" si="553"/>
        <v>0</v>
      </c>
      <c r="AE397" s="59">
        <f t="shared" si="554"/>
        <v>0</v>
      </c>
      <c r="AF397" s="59">
        <f t="shared" si="555"/>
        <v>0</v>
      </c>
      <c r="AG397" s="59">
        <f t="shared" si="556"/>
        <v>0</v>
      </c>
      <c r="AH397" s="59">
        <f t="shared" si="557"/>
        <v>0</v>
      </c>
      <c r="AI397" s="59">
        <f t="shared" si="558"/>
        <v>0</v>
      </c>
      <c r="AJ397" s="60">
        <f t="shared" si="559"/>
        <v>0</v>
      </c>
      <c r="AK397" s="60">
        <f t="shared" si="560"/>
        <v>0</v>
      </c>
      <c r="AL397" s="60">
        <f t="shared" si="561"/>
        <v>0</v>
      </c>
      <c r="AM397" s="60">
        <f t="shared" si="562"/>
        <v>0</v>
      </c>
      <c r="AN397" s="60">
        <f t="shared" si="563"/>
        <v>0</v>
      </c>
      <c r="AO397" s="60">
        <f t="shared" si="564"/>
        <v>0</v>
      </c>
      <c r="AP397" s="60">
        <f t="shared" si="565"/>
        <v>0</v>
      </c>
      <c r="AQ397" s="27" t="s">
        <v>99</v>
      </c>
      <c r="AR397" s="25" t="s">
        <v>23</v>
      </c>
      <c r="AS397" s="25" t="s">
        <v>52</v>
      </c>
      <c r="AT397" s="29" t="s">
        <v>52</v>
      </c>
      <c r="AU397" s="2"/>
      <c r="AV397" s="61">
        <f t="shared" si="566"/>
        <v>0</v>
      </c>
      <c r="AW397" s="61">
        <f t="shared" si="567"/>
        <v>0</v>
      </c>
      <c r="AX397" s="61">
        <f t="shared" si="568"/>
        <v>0</v>
      </c>
      <c r="AY397" s="62">
        <f t="shared" si="569"/>
        <v>0</v>
      </c>
      <c r="AZ397" s="61">
        <f t="shared" si="570"/>
        <v>0</v>
      </c>
    </row>
    <row r="398" spans="1:52" ht="36">
      <c r="A398" s="1">
        <v>426</v>
      </c>
      <c r="B398" s="21" t="s">
        <v>472</v>
      </c>
      <c r="C398" s="47" t="s">
        <v>473</v>
      </c>
      <c r="D398" s="23" t="s">
        <v>16</v>
      </c>
      <c r="E398" s="31">
        <v>165</v>
      </c>
      <c r="F398" s="25" t="s">
        <v>17</v>
      </c>
      <c r="G398" s="25"/>
      <c r="H398" s="25"/>
      <c r="I398" s="25"/>
      <c r="J398" s="26" t="s">
        <v>411</v>
      </c>
      <c r="K398" s="27" t="s">
        <v>97</v>
      </c>
      <c r="L398" s="27" t="s">
        <v>35</v>
      </c>
      <c r="M398" s="28" t="s">
        <v>98</v>
      </c>
      <c r="N398" s="28"/>
      <c r="O398" s="59">
        <f t="shared" ref="O398:U398" si="574">ROUND(N398*O$3,0)</f>
        <v>0</v>
      </c>
      <c r="P398" s="59">
        <f t="shared" si="574"/>
        <v>0</v>
      </c>
      <c r="Q398" s="59">
        <f t="shared" si="574"/>
        <v>0</v>
      </c>
      <c r="R398" s="59">
        <f t="shared" si="574"/>
        <v>0</v>
      </c>
      <c r="S398" s="59">
        <f t="shared" si="574"/>
        <v>0</v>
      </c>
      <c r="T398" s="59">
        <f t="shared" si="574"/>
        <v>0</v>
      </c>
      <c r="U398" s="59">
        <f t="shared" si="574"/>
        <v>0</v>
      </c>
      <c r="V398" s="60">
        <f t="shared" si="545"/>
        <v>0</v>
      </c>
      <c r="W398" s="60">
        <f t="shared" si="546"/>
        <v>0</v>
      </c>
      <c r="X398" s="60">
        <f t="shared" si="547"/>
        <v>0</v>
      </c>
      <c r="Y398" s="60">
        <f t="shared" si="548"/>
        <v>0</v>
      </c>
      <c r="Z398" s="60">
        <f t="shared" si="549"/>
        <v>0</v>
      </c>
      <c r="AA398" s="60">
        <f t="shared" si="550"/>
        <v>0</v>
      </c>
      <c r="AB398" s="60">
        <f t="shared" si="551"/>
        <v>0</v>
      </c>
      <c r="AC398" s="59">
        <f t="shared" si="552"/>
        <v>0</v>
      </c>
      <c r="AD398" s="59">
        <f t="shared" si="553"/>
        <v>0</v>
      </c>
      <c r="AE398" s="59">
        <f t="shared" si="554"/>
        <v>0</v>
      </c>
      <c r="AF398" s="59">
        <f t="shared" si="555"/>
        <v>0</v>
      </c>
      <c r="AG398" s="59">
        <f t="shared" si="556"/>
        <v>0</v>
      </c>
      <c r="AH398" s="59">
        <f t="shared" si="557"/>
        <v>0</v>
      </c>
      <c r="AI398" s="59">
        <f t="shared" si="558"/>
        <v>0</v>
      </c>
      <c r="AJ398" s="60">
        <f t="shared" si="559"/>
        <v>0</v>
      </c>
      <c r="AK398" s="60">
        <f t="shared" si="560"/>
        <v>0</v>
      </c>
      <c r="AL398" s="60">
        <f t="shared" si="561"/>
        <v>0</v>
      </c>
      <c r="AM398" s="60">
        <f t="shared" si="562"/>
        <v>0</v>
      </c>
      <c r="AN398" s="60">
        <f t="shared" si="563"/>
        <v>0</v>
      </c>
      <c r="AO398" s="60">
        <f t="shared" si="564"/>
        <v>0</v>
      </c>
      <c r="AP398" s="60">
        <f t="shared" si="565"/>
        <v>0</v>
      </c>
      <c r="AQ398" s="27" t="s">
        <v>99</v>
      </c>
      <c r="AR398" s="25" t="s">
        <v>23</v>
      </c>
      <c r="AS398" s="25" t="s">
        <v>204</v>
      </c>
      <c r="AT398" s="29" t="s">
        <v>60</v>
      </c>
      <c r="AU398" s="2"/>
      <c r="AV398" s="61">
        <f t="shared" si="566"/>
        <v>0</v>
      </c>
      <c r="AW398" s="61">
        <f t="shared" si="567"/>
        <v>0</v>
      </c>
      <c r="AX398" s="61">
        <f t="shared" si="568"/>
        <v>0</v>
      </c>
      <c r="AY398" s="62">
        <f t="shared" si="569"/>
        <v>0</v>
      </c>
      <c r="AZ398" s="61">
        <f t="shared" si="570"/>
        <v>0</v>
      </c>
    </row>
    <row r="399" spans="1:52" ht="36">
      <c r="A399" s="1">
        <v>439</v>
      </c>
      <c r="B399" s="21" t="s">
        <v>254</v>
      </c>
      <c r="C399" s="22" t="s">
        <v>255</v>
      </c>
      <c r="D399" s="35" t="s">
        <v>207</v>
      </c>
      <c r="E399" s="31">
        <v>165</v>
      </c>
      <c r="F399" s="25" t="s">
        <v>17</v>
      </c>
      <c r="G399" s="25"/>
      <c r="H399" s="25"/>
      <c r="I399" s="25"/>
      <c r="J399" s="26" t="s">
        <v>411</v>
      </c>
      <c r="K399" s="27" t="s">
        <v>97</v>
      </c>
      <c r="L399" s="27" t="s">
        <v>35</v>
      </c>
      <c r="M399" s="28" t="s">
        <v>256</v>
      </c>
      <c r="N399" s="28"/>
      <c r="O399" s="59">
        <f t="shared" ref="O399:U399" si="575">ROUND(N399*O$3,0)</f>
        <v>0</v>
      </c>
      <c r="P399" s="59">
        <f t="shared" si="575"/>
        <v>0</v>
      </c>
      <c r="Q399" s="59">
        <f t="shared" si="575"/>
        <v>0</v>
      </c>
      <c r="R399" s="59">
        <f t="shared" si="575"/>
        <v>0</v>
      </c>
      <c r="S399" s="59">
        <f t="shared" si="575"/>
        <v>0</v>
      </c>
      <c r="T399" s="59">
        <f t="shared" si="575"/>
        <v>0</v>
      </c>
      <c r="U399" s="59">
        <f t="shared" si="575"/>
        <v>0</v>
      </c>
      <c r="V399" s="60">
        <f t="shared" si="545"/>
        <v>0</v>
      </c>
      <c r="W399" s="60">
        <f t="shared" si="546"/>
        <v>0</v>
      </c>
      <c r="X399" s="60">
        <f t="shared" si="547"/>
        <v>0</v>
      </c>
      <c r="Y399" s="60">
        <f t="shared" si="548"/>
        <v>0</v>
      </c>
      <c r="Z399" s="60">
        <f t="shared" si="549"/>
        <v>0</v>
      </c>
      <c r="AA399" s="60">
        <f t="shared" si="550"/>
        <v>0</v>
      </c>
      <c r="AB399" s="60">
        <f t="shared" si="551"/>
        <v>0</v>
      </c>
      <c r="AC399" s="59">
        <f t="shared" si="552"/>
        <v>0</v>
      </c>
      <c r="AD399" s="59">
        <f t="shared" si="553"/>
        <v>0</v>
      </c>
      <c r="AE399" s="59">
        <f t="shared" si="554"/>
        <v>0</v>
      </c>
      <c r="AF399" s="59">
        <f t="shared" si="555"/>
        <v>0</v>
      </c>
      <c r="AG399" s="59">
        <f t="shared" si="556"/>
        <v>0</v>
      </c>
      <c r="AH399" s="59">
        <f t="shared" si="557"/>
        <v>0</v>
      </c>
      <c r="AI399" s="59">
        <f t="shared" si="558"/>
        <v>0</v>
      </c>
      <c r="AJ399" s="60">
        <f t="shared" si="559"/>
        <v>0</v>
      </c>
      <c r="AK399" s="60">
        <f t="shared" si="560"/>
        <v>0</v>
      </c>
      <c r="AL399" s="60">
        <f t="shared" si="561"/>
        <v>0</v>
      </c>
      <c r="AM399" s="60">
        <f t="shared" si="562"/>
        <v>0</v>
      </c>
      <c r="AN399" s="60">
        <f t="shared" si="563"/>
        <v>0</v>
      </c>
      <c r="AO399" s="60">
        <f t="shared" si="564"/>
        <v>0</v>
      </c>
      <c r="AP399" s="60">
        <f t="shared" si="565"/>
        <v>0</v>
      </c>
      <c r="AQ399" s="27" t="s">
        <v>99</v>
      </c>
      <c r="AR399" s="25" t="s">
        <v>23</v>
      </c>
      <c r="AS399" s="25" t="s">
        <v>204</v>
      </c>
      <c r="AT399" s="29" t="s">
        <v>60</v>
      </c>
      <c r="AU399" s="2"/>
      <c r="AV399" s="61">
        <f t="shared" si="566"/>
        <v>0</v>
      </c>
      <c r="AW399" s="61">
        <f t="shared" si="567"/>
        <v>0</v>
      </c>
      <c r="AX399" s="61">
        <f t="shared" si="568"/>
        <v>0</v>
      </c>
      <c r="AY399" s="62">
        <f t="shared" si="569"/>
        <v>0</v>
      </c>
      <c r="AZ399" s="61">
        <f t="shared" si="570"/>
        <v>0</v>
      </c>
    </row>
    <row r="400" spans="1:52" ht="36">
      <c r="A400" s="1">
        <v>450</v>
      </c>
      <c r="B400" s="21" t="s">
        <v>480</v>
      </c>
      <c r="C400" s="22" t="s">
        <v>481</v>
      </c>
      <c r="D400" s="23" t="s">
        <v>47</v>
      </c>
      <c r="E400" s="31">
        <v>165</v>
      </c>
      <c r="F400" s="25" t="s">
        <v>17</v>
      </c>
      <c r="G400" s="25"/>
      <c r="H400" s="25"/>
      <c r="I400" s="25"/>
      <c r="J400" s="26" t="s">
        <v>411</v>
      </c>
      <c r="K400" s="27" t="s">
        <v>97</v>
      </c>
      <c r="L400" s="27" t="s">
        <v>35</v>
      </c>
      <c r="M400" s="28" t="s">
        <v>98</v>
      </c>
      <c r="N400" s="28"/>
      <c r="O400" s="59">
        <f t="shared" ref="O400:U400" si="576">ROUND(N400*O$3,0)</f>
        <v>0</v>
      </c>
      <c r="P400" s="59">
        <f t="shared" si="576"/>
        <v>0</v>
      </c>
      <c r="Q400" s="59">
        <f t="shared" si="576"/>
        <v>0</v>
      </c>
      <c r="R400" s="59">
        <f t="shared" si="576"/>
        <v>0</v>
      </c>
      <c r="S400" s="59">
        <f t="shared" si="576"/>
        <v>0</v>
      </c>
      <c r="T400" s="59">
        <f t="shared" si="576"/>
        <v>0</v>
      </c>
      <c r="U400" s="59">
        <f t="shared" si="576"/>
        <v>0</v>
      </c>
      <c r="V400" s="60">
        <f t="shared" si="545"/>
        <v>0</v>
      </c>
      <c r="W400" s="60">
        <f t="shared" si="546"/>
        <v>0</v>
      </c>
      <c r="X400" s="60">
        <f t="shared" si="547"/>
        <v>0</v>
      </c>
      <c r="Y400" s="60">
        <f t="shared" si="548"/>
        <v>0</v>
      </c>
      <c r="Z400" s="60">
        <f t="shared" si="549"/>
        <v>0</v>
      </c>
      <c r="AA400" s="60">
        <f t="shared" si="550"/>
        <v>0</v>
      </c>
      <c r="AB400" s="60">
        <f t="shared" si="551"/>
        <v>0</v>
      </c>
      <c r="AC400" s="59">
        <f t="shared" si="552"/>
        <v>0</v>
      </c>
      <c r="AD400" s="59">
        <f t="shared" si="553"/>
        <v>0</v>
      </c>
      <c r="AE400" s="59">
        <f t="shared" si="554"/>
        <v>0</v>
      </c>
      <c r="AF400" s="59">
        <f t="shared" si="555"/>
        <v>0</v>
      </c>
      <c r="AG400" s="59">
        <f t="shared" si="556"/>
        <v>0</v>
      </c>
      <c r="AH400" s="59">
        <f t="shared" si="557"/>
        <v>0</v>
      </c>
      <c r="AI400" s="59">
        <f t="shared" si="558"/>
        <v>0</v>
      </c>
      <c r="AJ400" s="60">
        <f t="shared" si="559"/>
        <v>0</v>
      </c>
      <c r="AK400" s="60">
        <f t="shared" si="560"/>
        <v>0</v>
      </c>
      <c r="AL400" s="60">
        <f t="shared" si="561"/>
        <v>0</v>
      </c>
      <c r="AM400" s="60">
        <f t="shared" si="562"/>
        <v>0</v>
      </c>
      <c r="AN400" s="60">
        <f t="shared" si="563"/>
        <v>0</v>
      </c>
      <c r="AO400" s="60">
        <f t="shared" si="564"/>
        <v>0</v>
      </c>
      <c r="AP400" s="60">
        <f t="shared" si="565"/>
        <v>0</v>
      </c>
      <c r="AQ400" s="27" t="s">
        <v>99</v>
      </c>
      <c r="AR400" s="25" t="s">
        <v>23</v>
      </c>
      <c r="AS400" s="25" t="s">
        <v>60</v>
      </c>
      <c r="AT400" s="29" t="s">
        <v>60</v>
      </c>
      <c r="AU400" s="2"/>
      <c r="AV400" s="61">
        <f t="shared" si="566"/>
        <v>0</v>
      </c>
      <c r="AW400" s="61">
        <f t="shared" si="567"/>
        <v>0</v>
      </c>
      <c r="AX400" s="61">
        <f t="shared" si="568"/>
        <v>0</v>
      </c>
      <c r="AY400" s="62">
        <f t="shared" si="569"/>
        <v>0</v>
      </c>
      <c r="AZ400" s="61">
        <f t="shared" si="570"/>
        <v>0</v>
      </c>
    </row>
    <row r="401" spans="1:52" ht="24">
      <c r="A401" s="1">
        <v>21</v>
      </c>
      <c r="B401" s="21" t="s">
        <v>205</v>
      </c>
      <c r="C401" s="22" t="s">
        <v>206</v>
      </c>
      <c r="D401" s="48" t="s">
        <v>207</v>
      </c>
      <c r="E401" s="31">
        <v>166</v>
      </c>
      <c r="F401" s="25" t="s">
        <v>17</v>
      </c>
      <c r="G401" s="25"/>
      <c r="H401" s="25"/>
      <c r="I401" s="25"/>
      <c r="J401" s="26" t="s">
        <v>492</v>
      </c>
      <c r="K401" s="27" t="s">
        <v>97</v>
      </c>
      <c r="L401" s="27" t="s">
        <v>35</v>
      </c>
      <c r="M401" s="28" t="s">
        <v>208</v>
      </c>
      <c r="N401" s="28"/>
      <c r="O401" s="59">
        <f t="shared" ref="O401:U401" si="577">ROUND(N401*O$3,0)</f>
        <v>0</v>
      </c>
      <c r="P401" s="59">
        <f t="shared" si="577"/>
        <v>0</v>
      </c>
      <c r="Q401" s="59">
        <f t="shared" si="577"/>
        <v>0</v>
      </c>
      <c r="R401" s="59">
        <f t="shared" si="577"/>
        <v>0</v>
      </c>
      <c r="S401" s="59">
        <f t="shared" si="577"/>
        <v>0</v>
      </c>
      <c r="T401" s="59">
        <f t="shared" si="577"/>
        <v>0</v>
      </c>
      <c r="U401" s="59">
        <f t="shared" si="577"/>
        <v>0</v>
      </c>
      <c r="V401" s="60">
        <f t="shared" si="545"/>
        <v>0</v>
      </c>
      <c r="W401" s="60">
        <f t="shared" si="546"/>
        <v>0</v>
      </c>
      <c r="X401" s="60">
        <f t="shared" si="547"/>
        <v>0</v>
      </c>
      <c r="Y401" s="60">
        <f t="shared" si="548"/>
        <v>0</v>
      </c>
      <c r="Z401" s="60">
        <f t="shared" si="549"/>
        <v>0</v>
      </c>
      <c r="AA401" s="60">
        <f t="shared" si="550"/>
        <v>0</v>
      </c>
      <c r="AB401" s="60">
        <f t="shared" si="551"/>
        <v>0</v>
      </c>
      <c r="AC401" s="59">
        <f t="shared" si="552"/>
        <v>0</v>
      </c>
      <c r="AD401" s="59">
        <f t="shared" si="553"/>
        <v>0</v>
      </c>
      <c r="AE401" s="59">
        <f t="shared" si="554"/>
        <v>0</v>
      </c>
      <c r="AF401" s="59">
        <f t="shared" si="555"/>
        <v>0</v>
      </c>
      <c r="AG401" s="59">
        <f t="shared" si="556"/>
        <v>0</v>
      </c>
      <c r="AH401" s="59">
        <f t="shared" si="557"/>
        <v>0</v>
      </c>
      <c r="AI401" s="59">
        <f t="shared" si="558"/>
        <v>0</v>
      </c>
      <c r="AJ401" s="60">
        <f t="shared" si="559"/>
        <v>0</v>
      </c>
      <c r="AK401" s="60">
        <f t="shared" si="560"/>
        <v>0</v>
      </c>
      <c r="AL401" s="60">
        <f t="shared" si="561"/>
        <v>0</v>
      </c>
      <c r="AM401" s="60">
        <f t="shared" si="562"/>
        <v>0</v>
      </c>
      <c r="AN401" s="60">
        <f t="shared" si="563"/>
        <v>0</v>
      </c>
      <c r="AO401" s="60">
        <f t="shared" si="564"/>
        <v>0</v>
      </c>
      <c r="AP401" s="60">
        <f t="shared" si="565"/>
        <v>0</v>
      </c>
      <c r="AQ401" s="27" t="s">
        <v>99</v>
      </c>
      <c r="AR401" s="25" t="s">
        <v>77</v>
      </c>
      <c r="AS401" s="25" t="s">
        <v>77</v>
      </c>
      <c r="AT401" s="29" t="s">
        <v>78</v>
      </c>
      <c r="AU401" s="2"/>
      <c r="AV401" s="61">
        <f t="shared" si="566"/>
        <v>0</v>
      </c>
      <c r="AW401" s="61">
        <f t="shared" si="567"/>
        <v>0</v>
      </c>
      <c r="AX401" s="61">
        <f t="shared" si="568"/>
        <v>0</v>
      </c>
      <c r="AY401" s="62">
        <f t="shared" si="569"/>
        <v>0</v>
      </c>
      <c r="AZ401" s="61">
        <f t="shared" si="570"/>
        <v>0</v>
      </c>
    </row>
    <row r="402" spans="1:52" ht="36">
      <c r="A402" s="1">
        <v>446</v>
      </c>
      <c r="B402" s="21" t="s">
        <v>477</v>
      </c>
      <c r="C402" s="22" t="s">
        <v>478</v>
      </c>
      <c r="D402" s="23" t="s">
        <v>47</v>
      </c>
      <c r="E402" s="31">
        <v>166</v>
      </c>
      <c r="F402" s="25" t="s">
        <v>17</v>
      </c>
      <c r="G402" s="25"/>
      <c r="H402" s="25"/>
      <c r="I402" s="25"/>
      <c r="J402" s="26" t="s">
        <v>479</v>
      </c>
      <c r="K402" s="27" t="s">
        <v>97</v>
      </c>
      <c r="L402" s="27" t="s">
        <v>35</v>
      </c>
      <c r="M402" s="28" t="s">
        <v>98</v>
      </c>
      <c r="N402" s="28"/>
      <c r="O402" s="59">
        <f t="shared" ref="O402:U402" si="578">ROUND(N402*O$3,0)</f>
        <v>0</v>
      </c>
      <c r="P402" s="59">
        <f t="shared" si="578"/>
        <v>0</v>
      </c>
      <c r="Q402" s="59">
        <f t="shared" si="578"/>
        <v>0</v>
      </c>
      <c r="R402" s="59">
        <f t="shared" si="578"/>
        <v>0</v>
      </c>
      <c r="S402" s="59">
        <f t="shared" si="578"/>
        <v>0</v>
      </c>
      <c r="T402" s="59">
        <f t="shared" si="578"/>
        <v>0</v>
      </c>
      <c r="U402" s="59">
        <f t="shared" si="578"/>
        <v>0</v>
      </c>
      <c r="V402" s="60">
        <f t="shared" si="545"/>
        <v>0</v>
      </c>
      <c r="W402" s="60">
        <f t="shared" si="546"/>
        <v>0</v>
      </c>
      <c r="X402" s="60">
        <f t="shared" si="547"/>
        <v>0</v>
      </c>
      <c r="Y402" s="60">
        <f t="shared" si="548"/>
        <v>0</v>
      </c>
      <c r="Z402" s="60">
        <f t="shared" si="549"/>
        <v>0</v>
      </c>
      <c r="AA402" s="60">
        <f t="shared" si="550"/>
        <v>0</v>
      </c>
      <c r="AB402" s="60">
        <f t="shared" si="551"/>
        <v>0</v>
      </c>
      <c r="AC402" s="59">
        <f t="shared" si="552"/>
        <v>0</v>
      </c>
      <c r="AD402" s="59">
        <f t="shared" si="553"/>
        <v>0</v>
      </c>
      <c r="AE402" s="59">
        <f t="shared" si="554"/>
        <v>0</v>
      </c>
      <c r="AF402" s="59">
        <f t="shared" si="555"/>
        <v>0</v>
      </c>
      <c r="AG402" s="59">
        <f t="shared" si="556"/>
        <v>0</v>
      </c>
      <c r="AH402" s="59">
        <f t="shared" si="557"/>
        <v>0</v>
      </c>
      <c r="AI402" s="59">
        <f t="shared" si="558"/>
        <v>0</v>
      </c>
      <c r="AJ402" s="60">
        <f t="shared" si="559"/>
        <v>0</v>
      </c>
      <c r="AK402" s="60">
        <f t="shared" si="560"/>
        <v>0</v>
      </c>
      <c r="AL402" s="60">
        <f t="shared" si="561"/>
        <v>0</v>
      </c>
      <c r="AM402" s="60">
        <f t="shared" si="562"/>
        <v>0</v>
      </c>
      <c r="AN402" s="60">
        <f t="shared" si="563"/>
        <v>0</v>
      </c>
      <c r="AO402" s="60">
        <f t="shared" si="564"/>
        <v>0</v>
      </c>
      <c r="AP402" s="60">
        <f t="shared" si="565"/>
        <v>0</v>
      </c>
      <c r="AQ402" s="27" t="s">
        <v>99</v>
      </c>
      <c r="AR402" s="25" t="s">
        <v>23</v>
      </c>
      <c r="AS402" s="25" t="s">
        <v>60</v>
      </c>
      <c r="AT402" s="29" t="s">
        <v>60</v>
      </c>
      <c r="AU402" s="2"/>
      <c r="AV402" s="61">
        <f t="shared" si="566"/>
        <v>0</v>
      </c>
      <c r="AW402" s="61">
        <f t="shared" si="567"/>
        <v>0</v>
      </c>
      <c r="AX402" s="61">
        <f t="shared" si="568"/>
        <v>0</v>
      </c>
      <c r="AY402" s="62">
        <f t="shared" si="569"/>
        <v>0</v>
      </c>
      <c r="AZ402" s="61">
        <f t="shared" si="570"/>
        <v>0</v>
      </c>
    </row>
    <row r="403" spans="1:52">
      <c r="A403" s="1">
        <v>442</v>
      </c>
      <c r="B403" s="21" t="s">
        <v>254</v>
      </c>
      <c r="C403" s="22" t="s">
        <v>255</v>
      </c>
      <c r="D403" s="35" t="s">
        <v>207</v>
      </c>
      <c r="E403" s="24"/>
      <c r="F403" s="25" t="s">
        <v>17</v>
      </c>
      <c r="G403" s="25"/>
      <c r="H403" s="25"/>
      <c r="I403" s="25"/>
      <c r="J403" s="26" t="s">
        <v>659</v>
      </c>
      <c r="K403" s="42"/>
      <c r="L403" s="42"/>
      <c r="M403" s="43" t="s">
        <v>256</v>
      </c>
      <c r="N403" s="43"/>
      <c r="O403" s="59">
        <f t="shared" ref="O403:U403" si="579">ROUND(N403*O$3,0)</f>
        <v>0</v>
      </c>
      <c r="P403" s="59">
        <f t="shared" si="579"/>
        <v>0</v>
      </c>
      <c r="Q403" s="59">
        <f t="shared" si="579"/>
        <v>0</v>
      </c>
      <c r="R403" s="59">
        <f t="shared" si="579"/>
        <v>0</v>
      </c>
      <c r="S403" s="59">
        <f t="shared" si="579"/>
        <v>0</v>
      </c>
      <c r="T403" s="59">
        <f t="shared" si="579"/>
        <v>0</v>
      </c>
      <c r="U403" s="59">
        <f t="shared" si="579"/>
        <v>0</v>
      </c>
      <c r="V403" s="60">
        <f t="shared" si="545"/>
        <v>0</v>
      </c>
      <c r="W403" s="60">
        <f t="shared" si="546"/>
        <v>0</v>
      </c>
      <c r="X403" s="60">
        <f t="shared" si="547"/>
        <v>0</v>
      </c>
      <c r="Y403" s="60">
        <f t="shared" si="548"/>
        <v>0</v>
      </c>
      <c r="Z403" s="60">
        <f t="shared" si="549"/>
        <v>0</v>
      </c>
      <c r="AA403" s="60">
        <f t="shared" si="550"/>
        <v>0</v>
      </c>
      <c r="AB403" s="60">
        <f t="shared" si="551"/>
        <v>0</v>
      </c>
      <c r="AC403" s="59">
        <f t="shared" si="552"/>
        <v>0</v>
      </c>
      <c r="AD403" s="59">
        <f t="shared" si="553"/>
        <v>0</v>
      </c>
      <c r="AE403" s="59">
        <f t="shared" si="554"/>
        <v>0</v>
      </c>
      <c r="AF403" s="59">
        <f t="shared" si="555"/>
        <v>0</v>
      </c>
      <c r="AG403" s="59">
        <f t="shared" si="556"/>
        <v>0</v>
      </c>
      <c r="AH403" s="59">
        <f t="shared" si="557"/>
        <v>0</v>
      </c>
      <c r="AI403" s="59">
        <f t="shared" si="558"/>
        <v>0</v>
      </c>
      <c r="AJ403" s="60">
        <f t="shared" si="559"/>
        <v>0</v>
      </c>
      <c r="AK403" s="60">
        <f t="shared" si="560"/>
        <v>0</v>
      </c>
      <c r="AL403" s="60">
        <f t="shared" si="561"/>
        <v>0</v>
      </c>
      <c r="AM403" s="60">
        <f t="shared" si="562"/>
        <v>0</v>
      </c>
      <c r="AN403" s="60">
        <f t="shared" si="563"/>
        <v>0</v>
      </c>
      <c r="AO403" s="60">
        <f t="shared" si="564"/>
        <v>0</v>
      </c>
      <c r="AP403" s="60">
        <f t="shared" si="565"/>
        <v>0</v>
      </c>
      <c r="AQ403" s="25"/>
      <c r="AR403" s="25" t="s">
        <v>23</v>
      </c>
      <c r="AS403" s="25" t="s">
        <v>204</v>
      </c>
      <c r="AT403" s="29" t="s">
        <v>60</v>
      </c>
      <c r="AU403" s="2">
        <v>100000</v>
      </c>
      <c r="AV403" s="61">
        <f t="shared" si="566"/>
        <v>0</v>
      </c>
      <c r="AW403" s="61">
        <f t="shared" si="567"/>
        <v>0</v>
      </c>
      <c r="AX403" s="61">
        <f t="shared" si="568"/>
        <v>0</v>
      </c>
      <c r="AY403" s="62">
        <f t="shared" si="569"/>
        <v>0</v>
      </c>
      <c r="AZ403" s="61">
        <f t="shared" si="570"/>
        <v>0</v>
      </c>
    </row>
    <row r="404" spans="1:52" ht="36">
      <c r="A404" s="1">
        <v>200</v>
      </c>
      <c r="B404" s="21" t="s">
        <v>240</v>
      </c>
      <c r="C404" s="22" t="s">
        <v>241</v>
      </c>
      <c r="D404" s="46" t="s">
        <v>242</v>
      </c>
      <c r="E404" s="31">
        <v>167</v>
      </c>
      <c r="F404" s="25" t="s">
        <v>17</v>
      </c>
      <c r="G404" s="25"/>
      <c r="H404" s="25"/>
      <c r="I404" s="25"/>
      <c r="J404" s="26" t="s">
        <v>246</v>
      </c>
      <c r="K404" s="27" t="s">
        <v>182</v>
      </c>
      <c r="L404" s="27" t="s">
        <v>35</v>
      </c>
      <c r="M404" s="28" t="s">
        <v>244</v>
      </c>
      <c r="N404" s="28"/>
      <c r="O404" s="59">
        <f t="shared" ref="O404:U404" si="580">ROUND(N404*O$3,0)</f>
        <v>0</v>
      </c>
      <c r="P404" s="59">
        <f t="shared" si="580"/>
        <v>0</v>
      </c>
      <c r="Q404" s="59">
        <f t="shared" si="580"/>
        <v>0</v>
      </c>
      <c r="R404" s="59">
        <f t="shared" si="580"/>
        <v>0</v>
      </c>
      <c r="S404" s="59">
        <f t="shared" si="580"/>
        <v>0</v>
      </c>
      <c r="T404" s="59">
        <f t="shared" si="580"/>
        <v>0</v>
      </c>
      <c r="U404" s="59">
        <f t="shared" si="580"/>
        <v>0</v>
      </c>
      <c r="V404" s="60">
        <f t="shared" si="545"/>
        <v>0</v>
      </c>
      <c r="W404" s="60">
        <f t="shared" si="546"/>
        <v>0</v>
      </c>
      <c r="X404" s="60">
        <f t="shared" si="547"/>
        <v>0</v>
      </c>
      <c r="Y404" s="60">
        <f t="shared" si="548"/>
        <v>0</v>
      </c>
      <c r="Z404" s="60">
        <f t="shared" si="549"/>
        <v>0</v>
      </c>
      <c r="AA404" s="60">
        <f t="shared" si="550"/>
        <v>0</v>
      </c>
      <c r="AB404" s="60">
        <f t="shared" si="551"/>
        <v>0</v>
      </c>
      <c r="AC404" s="59">
        <f t="shared" si="552"/>
        <v>0</v>
      </c>
      <c r="AD404" s="59">
        <f t="shared" si="553"/>
        <v>0</v>
      </c>
      <c r="AE404" s="59">
        <f t="shared" si="554"/>
        <v>0</v>
      </c>
      <c r="AF404" s="59">
        <f t="shared" si="555"/>
        <v>0</v>
      </c>
      <c r="AG404" s="59">
        <f t="shared" si="556"/>
        <v>0</v>
      </c>
      <c r="AH404" s="59">
        <f t="shared" si="557"/>
        <v>0</v>
      </c>
      <c r="AI404" s="59">
        <f t="shared" si="558"/>
        <v>0</v>
      </c>
      <c r="AJ404" s="60">
        <f t="shared" si="559"/>
        <v>0</v>
      </c>
      <c r="AK404" s="60">
        <f t="shared" si="560"/>
        <v>0</v>
      </c>
      <c r="AL404" s="60">
        <f t="shared" si="561"/>
        <v>0</v>
      </c>
      <c r="AM404" s="60">
        <f t="shared" si="562"/>
        <v>0</v>
      </c>
      <c r="AN404" s="60">
        <f t="shared" si="563"/>
        <v>0</v>
      </c>
      <c r="AO404" s="60">
        <f t="shared" si="564"/>
        <v>0</v>
      </c>
      <c r="AP404" s="60">
        <f t="shared" si="565"/>
        <v>0</v>
      </c>
      <c r="AQ404" s="27" t="s">
        <v>99</v>
      </c>
      <c r="AR404" s="25" t="s">
        <v>23</v>
      </c>
      <c r="AS404" s="25" t="s">
        <v>25</v>
      </c>
      <c r="AT404" s="29" t="s">
        <v>25</v>
      </c>
      <c r="AU404" s="2"/>
      <c r="AV404" s="61">
        <f t="shared" si="566"/>
        <v>0</v>
      </c>
      <c r="AW404" s="61">
        <f t="shared" si="567"/>
        <v>0</v>
      </c>
      <c r="AX404" s="61">
        <f t="shared" si="568"/>
        <v>0</v>
      </c>
      <c r="AY404" s="62">
        <f t="shared" si="569"/>
        <v>0</v>
      </c>
      <c r="AZ404" s="61">
        <f t="shared" si="570"/>
        <v>0</v>
      </c>
    </row>
    <row r="405" spans="1:52" ht="36">
      <c r="A405" s="1">
        <v>441</v>
      </c>
      <c r="B405" s="21" t="s">
        <v>254</v>
      </c>
      <c r="C405" s="22" t="s">
        <v>255</v>
      </c>
      <c r="D405" s="35" t="s">
        <v>207</v>
      </c>
      <c r="E405" s="31">
        <v>167</v>
      </c>
      <c r="F405" s="25" t="s">
        <v>17</v>
      </c>
      <c r="G405" s="25"/>
      <c r="H405" s="25"/>
      <c r="I405" s="25"/>
      <c r="J405" s="26" t="s">
        <v>246</v>
      </c>
      <c r="K405" s="27" t="s">
        <v>182</v>
      </c>
      <c r="L405" s="27" t="s">
        <v>35</v>
      </c>
      <c r="M405" s="28" t="s">
        <v>256</v>
      </c>
      <c r="N405" s="28"/>
      <c r="O405" s="59">
        <f t="shared" ref="O405:U405" si="581">ROUND(N405*O$3,0)</f>
        <v>0</v>
      </c>
      <c r="P405" s="59">
        <f t="shared" si="581"/>
        <v>0</v>
      </c>
      <c r="Q405" s="59">
        <f t="shared" si="581"/>
        <v>0</v>
      </c>
      <c r="R405" s="59">
        <f t="shared" si="581"/>
        <v>0</v>
      </c>
      <c r="S405" s="59">
        <f t="shared" si="581"/>
        <v>0</v>
      </c>
      <c r="T405" s="59">
        <f t="shared" si="581"/>
        <v>0</v>
      </c>
      <c r="U405" s="59">
        <f t="shared" si="581"/>
        <v>0</v>
      </c>
      <c r="V405" s="60">
        <f t="shared" si="545"/>
        <v>0</v>
      </c>
      <c r="W405" s="60">
        <f t="shared" si="546"/>
        <v>0</v>
      </c>
      <c r="X405" s="60">
        <f t="shared" si="547"/>
        <v>0</v>
      </c>
      <c r="Y405" s="60">
        <f t="shared" si="548"/>
        <v>0</v>
      </c>
      <c r="Z405" s="60">
        <f t="shared" si="549"/>
        <v>0</v>
      </c>
      <c r="AA405" s="60">
        <f t="shared" si="550"/>
        <v>0</v>
      </c>
      <c r="AB405" s="60">
        <f t="shared" si="551"/>
        <v>0</v>
      </c>
      <c r="AC405" s="59">
        <f t="shared" si="552"/>
        <v>0</v>
      </c>
      <c r="AD405" s="59">
        <f t="shared" si="553"/>
        <v>0</v>
      </c>
      <c r="AE405" s="59">
        <f t="shared" si="554"/>
        <v>0</v>
      </c>
      <c r="AF405" s="59">
        <f t="shared" si="555"/>
        <v>0</v>
      </c>
      <c r="AG405" s="59">
        <f t="shared" si="556"/>
        <v>0</v>
      </c>
      <c r="AH405" s="59">
        <f t="shared" si="557"/>
        <v>0</v>
      </c>
      <c r="AI405" s="59">
        <f t="shared" si="558"/>
        <v>0</v>
      </c>
      <c r="AJ405" s="60">
        <f t="shared" si="559"/>
        <v>0</v>
      </c>
      <c r="AK405" s="60">
        <f t="shared" si="560"/>
        <v>0</v>
      </c>
      <c r="AL405" s="60">
        <f t="shared" si="561"/>
        <v>0</v>
      </c>
      <c r="AM405" s="60">
        <f t="shared" si="562"/>
        <v>0</v>
      </c>
      <c r="AN405" s="60">
        <f t="shared" si="563"/>
        <v>0</v>
      </c>
      <c r="AO405" s="60">
        <f t="shared" si="564"/>
        <v>0</v>
      </c>
      <c r="AP405" s="60">
        <f t="shared" si="565"/>
        <v>0</v>
      </c>
      <c r="AQ405" s="25" t="s">
        <v>99</v>
      </c>
      <c r="AR405" s="25" t="s">
        <v>23</v>
      </c>
      <c r="AS405" s="25" t="s">
        <v>204</v>
      </c>
      <c r="AT405" s="29" t="s">
        <v>60</v>
      </c>
      <c r="AU405" s="2"/>
      <c r="AV405" s="61">
        <f t="shared" si="566"/>
        <v>0</v>
      </c>
      <c r="AW405" s="61">
        <f t="shared" si="567"/>
        <v>0</v>
      </c>
      <c r="AX405" s="61">
        <f t="shared" si="568"/>
        <v>0</v>
      </c>
      <c r="AY405" s="62">
        <f t="shared" si="569"/>
        <v>0</v>
      </c>
      <c r="AZ405" s="61">
        <f t="shared" si="570"/>
        <v>0</v>
      </c>
    </row>
    <row r="406" spans="1:52" ht="36">
      <c r="A406" s="1">
        <v>71</v>
      </c>
      <c r="B406" s="21" t="s">
        <v>211</v>
      </c>
      <c r="C406" s="22" t="s">
        <v>212</v>
      </c>
      <c r="D406" s="44" t="s">
        <v>180</v>
      </c>
      <c r="E406" s="31">
        <v>168</v>
      </c>
      <c r="F406" s="25" t="s">
        <v>17</v>
      </c>
      <c r="G406" s="25"/>
      <c r="H406" s="25"/>
      <c r="I406" s="25"/>
      <c r="J406" s="26" t="s">
        <v>199</v>
      </c>
      <c r="K406" s="27" t="s">
        <v>97</v>
      </c>
      <c r="L406" s="27" t="s">
        <v>35</v>
      </c>
      <c r="M406" s="28" t="s">
        <v>98</v>
      </c>
      <c r="N406" s="28"/>
      <c r="O406" s="59">
        <f t="shared" ref="O406:U406" si="582">ROUND(N406*O$3,0)</f>
        <v>0</v>
      </c>
      <c r="P406" s="59">
        <f t="shared" si="582"/>
        <v>0</v>
      </c>
      <c r="Q406" s="59">
        <f t="shared" si="582"/>
        <v>0</v>
      </c>
      <c r="R406" s="59">
        <f t="shared" si="582"/>
        <v>0</v>
      </c>
      <c r="S406" s="59">
        <f t="shared" si="582"/>
        <v>0</v>
      </c>
      <c r="T406" s="59">
        <f t="shared" si="582"/>
        <v>0</v>
      </c>
      <c r="U406" s="59">
        <f t="shared" si="582"/>
        <v>0</v>
      </c>
      <c r="V406" s="60">
        <f t="shared" si="545"/>
        <v>0</v>
      </c>
      <c r="W406" s="60">
        <f t="shared" si="546"/>
        <v>0</v>
      </c>
      <c r="X406" s="60">
        <f t="shared" si="547"/>
        <v>0</v>
      </c>
      <c r="Y406" s="60">
        <f t="shared" si="548"/>
        <v>0</v>
      </c>
      <c r="Z406" s="60">
        <f t="shared" si="549"/>
        <v>0</v>
      </c>
      <c r="AA406" s="60">
        <f t="shared" si="550"/>
        <v>0</v>
      </c>
      <c r="AB406" s="60">
        <f t="shared" si="551"/>
        <v>0</v>
      </c>
      <c r="AC406" s="59">
        <f t="shared" si="552"/>
        <v>0</v>
      </c>
      <c r="AD406" s="59">
        <f t="shared" si="553"/>
        <v>0</v>
      </c>
      <c r="AE406" s="59">
        <f t="shared" si="554"/>
        <v>0</v>
      </c>
      <c r="AF406" s="59">
        <f t="shared" si="555"/>
        <v>0</v>
      </c>
      <c r="AG406" s="59">
        <f t="shared" si="556"/>
        <v>0</v>
      </c>
      <c r="AH406" s="59">
        <f t="shared" si="557"/>
        <v>0</v>
      </c>
      <c r="AI406" s="59">
        <f t="shared" si="558"/>
        <v>0</v>
      </c>
      <c r="AJ406" s="60">
        <f t="shared" si="559"/>
        <v>0</v>
      </c>
      <c r="AK406" s="60">
        <f t="shared" si="560"/>
        <v>0</v>
      </c>
      <c r="AL406" s="60">
        <f t="shared" si="561"/>
        <v>0</v>
      </c>
      <c r="AM406" s="60">
        <f t="shared" si="562"/>
        <v>0</v>
      </c>
      <c r="AN406" s="60">
        <f t="shared" si="563"/>
        <v>0</v>
      </c>
      <c r="AO406" s="60">
        <f t="shared" si="564"/>
        <v>0</v>
      </c>
      <c r="AP406" s="60">
        <f t="shared" si="565"/>
        <v>0</v>
      </c>
      <c r="AQ406" s="27" t="s">
        <v>510</v>
      </c>
      <c r="AR406" s="25" t="s">
        <v>38</v>
      </c>
      <c r="AS406" s="25" t="s">
        <v>39</v>
      </c>
      <c r="AT406" s="29" t="s">
        <v>25</v>
      </c>
      <c r="AU406" s="2"/>
      <c r="AV406" s="61">
        <f t="shared" si="566"/>
        <v>0</v>
      </c>
      <c r="AW406" s="61">
        <f t="shared" si="567"/>
        <v>0</v>
      </c>
      <c r="AX406" s="61">
        <f t="shared" si="568"/>
        <v>0</v>
      </c>
      <c r="AY406" s="62">
        <f t="shared" si="569"/>
        <v>0</v>
      </c>
      <c r="AZ406" s="61">
        <f t="shared" si="570"/>
        <v>0</v>
      </c>
    </row>
    <row r="407" spans="1:52" ht="36">
      <c r="A407" s="1">
        <v>407</v>
      </c>
      <c r="B407" s="21" t="s">
        <v>466</v>
      </c>
      <c r="C407" s="22" t="s">
        <v>467</v>
      </c>
      <c r="D407" s="23" t="s">
        <v>16</v>
      </c>
      <c r="E407" s="31">
        <v>168</v>
      </c>
      <c r="F407" s="25" t="s">
        <v>17</v>
      </c>
      <c r="G407" s="25"/>
      <c r="H407" s="25"/>
      <c r="I407" s="25"/>
      <c r="J407" s="26" t="s">
        <v>199</v>
      </c>
      <c r="K407" s="27" t="s">
        <v>97</v>
      </c>
      <c r="L407" s="27" t="s">
        <v>35</v>
      </c>
      <c r="M407" s="28" t="s">
        <v>98</v>
      </c>
      <c r="N407" s="28"/>
      <c r="O407" s="59">
        <f t="shared" ref="O407:U407" si="583">ROUND(N407*O$3,0)</f>
        <v>0</v>
      </c>
      <c r="P407" s="59">
        <f t="shared" si="583"/>
        <v>0</v>
      </c>
      <c r="Q407" s="59">
        <f t="shared" si="583"/>
        <v>0</v>
      </c>
      <c r="R407" s="59">
        <f t="shared" si="583"/>
        <v>0</v>
      </c>
      <c r="S407" s="59">
        <f t="shared" si="583"/>
        <v>0</v>
      </c>
      <c r="T407" s="59">
        <f t="shared" si="583"/>
        <v>0</v>
      </c>
      <c r="U407" s="59">
        <f t="shared" si="583"/>
        <v>0</v>
      </c>
      <c r="V407" s="60">
        <f t="shared" si="545"/>
        <v>0</v>
      </c>
      <c r="W407" s="60">
        <f t="shared" si="546"/>
        <v>0</v>
      </c>
      <c r="X407" s="60">
        <f t="shared" si="547"/>
        <v>0</v>
      </c>
      <c r="Y407" s="60">
        <f t="shared" si="548"/>
        <v>0</v>
      </c>
      <c r="Z407" s="60">
        <f t="shared" si="549"/>
        <v>0</v>
      </c>
      <c r="AA407" s="60">
        <f t="shared" si="550"/>
        <v>0</v>
      </c>
      <c r="AB407" s="60">
        <f t="shared" si="551"/>
        <v>0</v>
      </c>
      <c r="AC407" s="59">
        <f t="shared" si="552"/>
        <v>0</v>
      </c>
      <c r="AD407" s="59">
        <f t="shared" si="553"/>
        <v>0</v>
      </c>
      <c r="AE407" s="59">
        <f t="shared" si="554"/>
        <v>0</v>
      </c>
      <c r="AF407" s="59">
        <f t="shared" si="555"/>
        <v>0</v>
      </c>
      <c r="AG407" s="59">
        <f t="shared" si="556"/>
        <v>0</v>
      </c>
      <c r="AH407" s="59">
        <f t="shared" si="557"/>
        <v>0</v>
      </c>
      <c r="AI407" s="59">
        <f t="shared" si="558"/>
        <v>0</v>
      </c>
      <c r="AJ407" s="60">
        <f t="shared" si="559"/>
        <v>0</v>
      </c>
      <c r="AK407" s="60">
        <f t="shared" si="560"/>
        <v>0</v>
      </c>
      <c r="AL407" s="60">
        <f t="shared" si="561"/>
        <v>0</v>
      </c>
      <c r="AM407" s="60">
        <f t="shared" si="562"/>
        <v>0</v>
      </c>
      <c r="AN407" s="60">
        <f t="shared" si="563"/>
        <v>0</v>
      </c>
      <c r="AO407" s="60">
        <f t="shared" si="564"/>
        <v>0</v>
      </c>
      <c r="AP407" s="60">
        <f t="shared" si="565"/>
        <v>0</v>
      </c>
      <c r="AQ407" s="27" t="s">
        <v>510</v>
      </c>
      <c r="AR407" s="25" t="s">
        <v>23</v>
      </c>
      <c r="AS407" s="25" t="s">
        <v>52</v>
      </c>
      <c r="AT407" s="29" t="s">
        <v>52</v>
      </c>
      <c r="AU407" s="2"/>
      <c r="AV407" s="61">
        <f t="shared" si="566"/>
        <v>0</v>
      </c>
      <c r="AW407" s="61">
        <f t="shared" si="567"/>
        <v>0</v>
      </c>
      <c r="AX407" s="61">
        <f t="shared" si="568"/>
        <v>0</v>
      </c>
      <c r="AY407" s="62">
        <f t="shared" si="569"/>
        <v>0</v>
      </c>
      <c r="AZ407" s="61">
        <f t="shared" si="570"/>
        <v>0</v>
      </c>
    </row>
    <row r="408" spans="1:52" ht="36">
      <c r="A408" s="1">
        <v>412</v>
      </c>
      <c r="B408" s="21" t="s">
        <v>178</v>
      </c>
      <c r="C408" s="22" t="s">
        <v>179</v>
      </c>
      <c r="D408" s="36" t="s">
        <v>180</v>
      </c>
      <c r="E408" s="31">
        <v>168</v>
      </c>
      <c r="F408" s="25" t="s">
        <v>17</v>
      </c>
      <c r="G408" s="25"/>
      <c r="H408" s="25"/>
      <c r="I408" s="25"/>
      <c r="J408" s="26" t="s">
        <v>199</v>
      </c>
      <c r="K408" s="27" t="s">
        <v>97</v>
      </c>
      <c r="L408" s="27" t="s">
        <v>35</v>
      </c>
      <c r="M408" s="28" t="s">
        <v>98</v>
      </c>
      <c r="N408" s="28"/>
      <c r="O408" s="59">
        <f t="shared" ref="O408:U408" si="584">ROUND(N408*O$3,0)</f>
        <v>0</v>
      </c>
      <c r="P408" s="59">
        <f t="shared" si="584"/>
        <v>0</v>
      </c>
      <c r="Q408" s="59">
        <f t="shared" si="584"/>
        <v>0</v>
      </c>
      <c r="R408" s="59">
        <f t="shared" si="584"/>
        <v>0</v>
      </c>
      <c r="S408" s="59">
        <f t="shared" si="584"/>
        <v>0</v>
      </c>
      <c r="T408" s="59">
        <f t="shared" si="584"/>
        <v>0</v>
      </c>
      <c r="U408" s="59">
        <f t="shared" si="584"/>
        <v>0</v>
      </c>
      <c r="V408" s="60">
        <f t="shared" si="545"/>
        <v>0</v>
      </c>
      <c r="W408" s="60">
        <f t="shared" si="546"/>
        <v>0</v>
      </c>
      <c r="X408" s="60">
        <f t="shared" si="547"/>
        <v>0</v>
      </c>
      <c r="Y408" s="60">
        <f t="shared" si="548"/>
        <v>0</v>
      </c>
      <c r="Z408" s="60">
        <f t="shared" si="549"/>
        <v>0</v>
      </c>
      <c r="AA408" s="60">
        <f t="shared" si="550"/>
        <v>0</v>
      </c>
      <c r="AB408" s="60">
        <f t="shared" si="551"/>
        <v>0</v>
      </c>
      <c r="AC408" s="59">
        <f t="shared" si="552"/>
        <v>0</v>
      </c>
      <c r="AD408" s="59">
        <f t="shared" si="553"/>
        <v>0</v>
      </c>
      <c r="AE408" s="59">
        <f t="shared" si="554"/>
        <v>0</v>
      </c>
      <c r="AF408" s="59">
        <f t="shared" si="555"/>
        <v>0</v>
      </c>
      <c r="AG408" s="59">
        <f t="shared" si="556"/>
        <v>0</v>
      </c>
      <c r="AH408" s="59">
        <f t="shared" si="557"/>
        <v>0</v>
      </c>
      <c r="AI408" s="59">
        <f t="shared" si="558"/>
        <v>0</v>
      </c>
      <c r="AJ408" s="60">
        <f t="shared" si="559"/>
        <v>0</v>
      </c>
      <c r="AK408" s="60">
        <f t="shared" si="560"/>
        <v>0</v>
      </c>
      <c r="AL408" s="60">
        <f t="shared" si="561"/>
        <v>0</v>
      </c>
      <c r="AM408" s="60">
        <f t="shared" si="562"/>
        <v>0</v>
      </c>
      <c r="AN408" s="60">
        <f t="shared" si="563"/>
        <v>0</v>
      </c>
      <c r="AO408" s="60">
        <f t="shared" si="564"/>
        <v>0</v>
      </c>
      <c r="AP408" s="60">
        <f t="shared" si="565"/>
        <v>0</v>
      </c>
      <c r="AQ408" s="27" t="s">
        <v>99</v>
      </c>
      <c r="AR408" s="25" t="s">
        <v>23</v>
      </c>
      <c r="AS408" s="25" t="s">
        <v>52</v>
      </c>
      <c r="AT408" s="29" t="s">
        <v>52</v>
      </c>
      <c r="AU408" s="2">
        <v>0</v>
      </c>
      <c r="AV408" s="61">
        <f t="shared" si="566"/>
        <v>0</v>
      </c>
      <c r="AW408" s="61">
        <f t="shared" si="567"/>
        <v>0</v>
      </c>
      <c r="AX408" s="61">
        <f t="shared" si="568"/>
        <v>0</v>
      </c>
      <c r="AY408" s="62">
        <f t="shared" si="569"/>
        <v>0</v>
      </c>
      <c r="AZ408" s="61">
        <f t="shared" si="570"/>
        <v>0</v>
      </c>
    </row>
    <row r="409" spans="1:52" ht="24">
      <c r="A409" s="1">
        <v>437</v>
      </c>
      <c r="B409" s="21" t="s">
        <v>254</v>
      </c>
      <c r="C409" s="22" t="s">
        <v>255</v>
      </c>
      <c r="D409" s="35" t="s">
        <v>207</v>
      </c>
      <c r="E409" s="31">
        <v>168</v>
      </c>
      <c r="F409" s="25" t="s">
        <v>17</v>
      </c>
      <c r="G409" s="25"/>
      <c r="H409" s="25"/>
      <c r="I409" s="25"/>
      <c r="J409" s="26" t="s">
        <v>199</v>
      </c>
      <c r="K409" s="27" t="s">
        <v>97</v>
      </c>
      <c r="L409" s="27" t="s">
        <v>35</v>
      </c>
      <c r="M409" s="28" t="s">
        <v>256</v>
      </c>
      <c r="N409" s="28"/>
      <c r="O409" s="59">
        <f t="shared" ref="O409:U409" si="585">ROUND(N409*O$3,0)</f>
        <v>0</v>
      </c>
      <c r="P409" s="59">
        <f t="shared" si="585"/>
        <v>0</v>
      </c>
      <c r="Q409" s="59">
        <f t="shared" si="585"/>
        <v>0</v>
      </c>
      <c r="R409" s="59">
        <f t="shared" si="585"/>
        <v>0</v>
      </c>
      <c r="S409" s="59">
        <f t="shared" si="585"/>
        <v>0</v>
      </c>
      <c r="T409" s="59">
        <f t="shared" si="585"/>
        <v>0</v>
      </c>
      <c r="U409" s="59">
        <f t="shared" si="585"/>
        <v>0</v>
      </c>
      <c r="V409" s="60">
        <f t="shared" si="545"/>
        <v>0</v>
      </c>
      <c r="W409" s="60">
        <f t="shared" si="546"/>
        <v>0</v>
      </c>
      <c r="X409" s="60">
        <f t="shared" si="547"/>
        <v>0</v>
      </c>
      <c r="Y409" s="60">
        <f t="shared" si="548"/>
        <v>0</v>
      </c>
      <c r="Z409" s="60">
        <f t="shared" si="549"/>
        <v>0</v>
      </c>
      <c r="AA409" s="60">
        <f t="shared" si="550"/>
        <v>0</v>
      </c>
      <c r="AB409" s="60">
        <f t="shared" si="551"/>
        <v>0</v>
      </c>
      <c r="AC409" s="59">
        <f t="shared" si="552"/>
        <v>0</v>
      </c>
      <c r="AD409" s="59">
        <f t="shared" si="553"/>
        <v>0</v>
      </c>
      <c r="AE409" s="59">
        <f t="shared" si="554"/>
        <v>0</v>
      </c>
      <c r="AF409" s="59">
        <f t="shared" si="555"/>
        <v>0</v>
      </c>
      <c r="AG409" s="59">
        <f t="shared" si="556"/>
        <v>0</v>
      </c>
      <c r="AH409" s="59">
        <f t="shared" si="557"/>
        <v>0</v>
      </c>
      <c r="AI409" s="59">
        <f t="shared" si="558"/>
        <v>0</v>
      </c>
      <c r="AJ409" s="60">
        <f t="shared" si="559"/>
        <v>0</v>
      </c>
      <c r="AK409" s="60">
        <f t="shared" si="560"/>
        <v>0</v>
      </c>
      <c r="AL409" s="60">
        <f t="shared" si="561"/>
        <v>0</v>
      </c>
      <c r="AM409" s="60">
        <f t="shared" si="562"/>
        <v>0</v>
      </c>
      <c r="AN409" s="60">
        <f t="shared" si="563"/>
        <v>0</v>
      </c>
      <c r="AO409" s="60">
        <f t="shared" si="564"/>
        <v>0</v>
      </c>
      <c r="AP409" s="60">
        <f t="shared" si="565"/>
        <v>0</v>
      </c>
      <c r="AQ409" s="27" t="s">
        <v>99</v>
      </c>
      <c r="AR409" s="25" t="s">
        <v>23</v>
      </c>
      <c r="AS409" s="25" t="s">
        <v>204</v>
      </c>
      <c r="AT409" s="29" t="s">
        <v>60</v>
      </c>
      <c r="AU409" s="2"/>
      <c r="AV409" s="61">
        <f t="shared" si="566"/>
        <v>0</v>
      </c>
      <c r="AW409" s="61">
        <f t="shared" si="567"/>
        <v>0</v>
      </c>
      <c r="AX409" s="61">
        <f t="shared" si="568"/>
        <v>0</v>
      </c>
      <c r="AY409" s="62">
        <f t="shared" si="569"/>
        <v>0</v>
      </c>
      <c r="AZ409" s="61">
        <f t="shared" si="570"/>
        <v>0</v>
      </c>
    </row>
    <row r="410" spans="1:52" ht="36">
      <c r="A410" s="1">
        <v>5</v>
      </c>
      <c r="B410" s="21" t="s">
        <v>74</v>
      </c>
      <c r="C410" s="22" t="s">
        <v>75</v>
      </c>
      <c r="D410" s="23" t="s">
        <v>47</v>
      </c>
      <c r="E410" s="31">
        <v>171</v>
      </c>
      <c r="F410" s="25" t="s">
        <v>17</v>
      </c>
      <c r="G410" s="25"/>
      <c r="H410" s="25"/>
      <c r="I410" s="25"/>
      <c r="J410" s="26" t="s">
        <v>177</v>
      </c>
      <c r="K410" s="27" t="s">
        <v>102</v>
      </c>
      <c r="L410" s="27" t="s">
        <v>35</v>
      </c>
      <c r="M410" s="28" t="s">
        <v>98</v>
      </c>
      <c r="N410" s="28"/>
      <c r="O410" s="59">
        <f t="shared" ref="O410:U410" si="586">ROUND(N410*O$3,0)</f>
        <v>0</v>
      </c>
      <c r="P410" s="59">
        <f t="shared" si="586"/>
        <v>0</v>
      </c>
      <c r="Q410" s="59">
        <f t="shared" si="586"/>
        <v>0</v>
      </c>
      <c r="R410" s="59">
        <f t="shared" si="586"/>
        <v>0</v>
      </c>
      <c r="S410" s="59">
        <f t="shared" si="586"/>
        <v>0</v>
      </c>
      <c r="T410" s="59">
        <f t="shared" si="586"/>
        <v>0</v>
      </c>
      <c r="U410" s="59">
        <f t="shared" si="586"/>
        <v>0</v>
      </c>
      <c r="V410" s="60">
        <f t="shared" si="545"/>
        <v>0</v>
      </c>
      <c r="W410" s="60">
        <f t="shared" si="546"/>
        <v>0</v>
      </c>
      <c r="X410" s="60">
        <f t="shared" si="547"/>
        <v>0</v>
      </c>
      <c r="Y410" s="60">
        <f t="shared" si="548"/>
        <v>0</v>
      </c>
      <c r="Z410" s="60">
        <f t="shared" si="549"/>
        <v>0</v>
      </c>
      <c r="AA410" s="60">
        <f t="shared" si="550"/>
        <v>0</v>
      </c>
      <c r="AB410" s="60">
        <f t="shared" si="551"/>
        <v>0</v>
      </c>
      <c r="AC410" s="59">
        <f t="shared" si="552"/>
        <v>0</v>
      </c>
      <c r="AD410" s="59">
        <f t="shared" si="553"/>
        <v>0</v>
      </c>
      <c r="AE410" s="59">
        <f t="shared" si="554"/>
        <v>0</v>
      </c>
      <c r="AF410" s="59">
        <f t="shared" si="555"/>
        <v>0</v>
      </c>
      <c r="AG410" s="59">
        <f t="shared" si="556"/>
        <v>0</v>
      </c>
      <c r="AH410" s="59">
        <f t="shared" si="557"/>
        <v>0</v>
      </c>
      <c r="AI410" s="59">
        <f t="shared" si="558"/>
        <v>0</v>
      </c>
      <c r="AJ410" s="60">
        <f t="shared" si="559"/>
        <v>0</v>
      </c>
      <c r="AK410" s="60">
        <f t="shared" si="560"/>
        <v>0</v>
      </c>
      <c r="AL410" s="60">
        <f t="shared" si="561"/>
        <v>0</v>
      </c>
      <c r="AM410" s="60">
        <f t="shared" si="562"/>
        <v>0</v>
      </c>
      <c r="AN410" s="60">
        <f t="shared" si="563"/>
        <v>0</v>
      </c>
      <c r="AO410" s="60">
        <f t="shared" si="564"/>
        <v>0</v>
      </c>
      <c r="AP410" s="60">
        <f t="shared" si="565"/>
        <v>0</v>
      </c>
      <c r="AQ410" s="27" t="s">
        <v>99</v>
      </c>
      <c r="AR410" s="25" t="s">
        <v>77</v>
      </c>
      <c r="AS410" s="25" t="s">
        <v>77</v>
      </c>
      <c r="AT410" s="29" t="s">
        <v>78</v>
      </c>
      <c r="AU410" s="2"/>
      <c r="AV410" s="61">
        <f t="shared" si="566"/>
        <v>0</v>
      </c>
      <c r="AW410" s="61">
        <f t="shared" si="567"/>
        <v>0</v>
      </c>
      <c r="AX410" s="61">
        <f t="shared" si="568"/>
        <v>0</v>
      </c>
      <c r="AY410" s="62">
        <f t="shared" si="569"/>
        <v>0</v>
      </c>
      <c r="AZ410" s="61">
        <f t="shared" si="570"/>
        <v>0</v>
      </c>
    </row>
    <row r="411" spans="1:52" ht="36">
      <c r="A411" s="1">
        <v>24</v>
      </c>
      <c r="B411" s="21" t="s">
        <v>205</v>
      </c>
      <c r="C411" s="22" t="s">
        <v>206</v>
      </c>
      <c r="D411" s="48" t="s">
        <v>207</v>
      </c>
      <c r="E411" s="31">
        <v>171</v>
      </c>
      <c r="F411" s="25" t="s">
        <v>17</v>
      </c>
      <c r="G411" s="25"/>
      <c r="H411" s="25"/>
      <c r="I411" s="25"/>
      <c r="J411" s="26" t="s">
        <v>177</v>
      </c>
      <c r="K411" s="27" t="s">
        <v>102</v>
      </c>
      <c r="L411" s="27" t="s">
        <v>35</v>
      </c>
      <c r="M411" s="28" t="s">
        <v>208</v>
      </c>
      <c r="N411" s="28"/>
      <c r="O411" s="59">
        <f t="shared" ref="O411:U411" si="587">ROUND(N411*O$3,0)</f>
        <v>0</v>
      </c>
      <c r="P411" s="59">
        <f t="shared" si="587"/>
        <v>0</v>
      </c>
      <c r="Q411" s="59">
        <f t="shared" si="587"/>
        <v>0</v>
      </c>
      <c r="R411" s="59">
        <f t="shared" si="587"/>
        <v>0</v>
      </c>
      <c r="S411" s="59">
        <f t="shared" si="587"/>
        <v>0</v>
      </c>
      <c r="T411" s="59">
        <f t="shared" si="587"/>
        <v>0</v>
      </c>
      <c r="U411" s="59">
        <f t="shared" si="587"/>
        <v>0</v>
      </c>
      <c r="V411" s="60">
        <f t="shared" si="545"/>
        <v>0</v>
      </c>
      <c r="W411" s="60">
        <f t="shared" si="546"/>
        <v>0</v>
      </c>
      <c r="X411" s="60">
        <f t="shared" si="547"/>
        <v>0</v>
      </c>
      <c r="Y411" s="60">
        <f t="shared" si="548"/>
        <v>0</v>
      </c>
      <c r="Z411" s="60">
        <f t="shared" si="549"/>
        <v>0</v>
      </c>
      <c r="AA411" s="60">
        <f t="shared" si="550"/>
        <v>0</v>
      </c>
      <c r="AB411" s="60">
        <f t="shared" si="551"/>
        <v>0</v>
      </c>
      <c r="AC411" s="59">
        <f t="shared" si="552"/>
        <v>0</v>
      </c>
      <c r="AD411" s="59">
        <f t="shared" si="553"/>
        <v>0</v>
      </c>
      <c r="AE411" s="59">
        <f t="shared" si="554"/>
        <v>0</v>
      </c>
      <c r="AF411" s="59">
        <f t="shared" si="555"/>
        <v>0</v>
      </c>
      <c r="AG411" s="59">
        <f t="shared" si="556"/>
        <v>0</v>
      </c>
      <c r="AH411" s="59">
        <f t="shared" si="557"/>
        <v>0</v>
      </c>
      <c r="AI411" s="59">
        <f t="shared" si="558"/>
        <v>0</v>
      </c>
      <c r="AJ411" s="60">
        <f t="shared" si="559"/>
        <v>0</v>
      </c>
      <c r="AK411" s="60">
        <f t="shared" si="560"/>
        <v>0</v>
      </c>
      <c r="AL411" s="60">
        <f t="shared" si="561"/>
        <v>0</v>
      </c>
      <c r="AM411" s="60">
        <f t="shared" si="562"/>
        <v>0</v>
      </c>
      <c r="AN411" s="60">
        <f t="shared" si="563"/>
        <v>0</v>
      </c>
      <c r="AO411" s="60">
        <f t="shared" si="564"/>
        <v>0</v>
      </c>
      <c r="AP411" s="60">
        <f t="shared" si="565"/>
        <v>0</v>
      </c>
      <c r="AQ411" s="27" t="s">
        <v>99</v>
      </c>
      <c r="AR411" s="25" t="s">
        <v>77</v>
      </c>
      <c r="AS411" s="25" t="s">
        <v>77</v>
      </c>
      <c r="AT411" s="29" t="s">
        <v>78</v>
      </c>
      <c r="AU411" s="2"/>
      <c r="AV411" s="61">
        <f t="shared" si="566"/>
        <v>0</v>
      </c>
      <c r="AW411" s="61">
        <f t="shared" si="567"/>
        <v>0</v>
      </c>
      <c r="AX411" s="61">
        <f t="shared" si="568"/>
        <v>0</v>
      </c>
      <c r="AY411" s="62">
        <f t="shared" si="569"/>
        <v>0</v>
      </c>
      <c r="AZ411" s="61">
        <f t="shared" si="570"/>
        <v>0</v>
      </c>
    </row>
    <row r="412" spans="1:52" ht="48">
      <c r="A412" s="1">
        <v>46</v>
      </c>
      <c r="B412" s="21" t="s">
        <v>209</v>
      </c>
      <c r="C412" s="22" t="s">
        <v>210</v>
      </c>
      <c r="D412" s="34" t="s">
        <v>180</v>
      </c>
      <c r="E412" s="31">
        <v>171</v>
      </c>
      <c r="F412" s="25" t="s">
        <v>17</v>
      </c>
      <c r="G412" s="25"/>
      <c r="H412" s="25"/>
      <c r="I412" s="25"/>
      <c r="J412" s="26" t="s">
        <v>177</v>
      </c>
      <c r="K412" s="27" t="s">
        <v>102</v>
      </c>
      <c r="L412" s="27" t="s">
        <v>35</v>
      </c>
      <c r="M412" s="28" t="s">
        <v>98</v>
      </c>
      <c r="N412" s="28"/>
      <c r="O412" s="59">
        <f t="shared" ref="O412:U412" si="588">ROUND(N412*O$3,0)</f>
        <v>0</v>
      </c>
      <c r="P412" s="59">
        <f t="shared" si="588"/>
        <v>0</v>
      </c>
      <c r="Q412" s="59">
        <f t="shared" si="588"/>
        <v>0</v>
      </c>
      <c r="R412" s="59">
        <f t="shared" si="588"/>
        <v>0</v>
      </c>
      <c r="S412" s="59">
        <f t="shared" si="588"/>
        <v>0</v>
      </c>
      <c r="T412" s="59">
        <f t="shared" si="588"/>
        <v>0</v>
      </c>
      <c r="U412" s="59">
        <f t="shared" si="588"/>
        <v>0</v>
      </c>
      <c r="V412" s="60">
        <f t="shared" si="545"/>
        <v>0</v>
      </c>
      <c r="W412" s="60">
        <f t="shared" si="546"/>
        <v>0</v>
      </c>
      <c r="X412" s="60">
        <f t="shared" si="547"/>
        <v>0</v>
      </c>
      <c r="Y412" s="60">
        <f t="shared" si="548"/>
        <v>0</v>
      </c>
      <c r="Z412" s="60">
        <f t="shared" si="549"/>
        <v>0</v>
      </c>
      <c r="AA412" s="60">
        <f t="shared" si="550"/>
        <v>0</v>
      </c>
      <c r="AB412" s="60">
        <f t="shared" si="551"/>
        <v>0</v>
      </c>
      <c r="AC412" s="59">
        <f t="shared" si="552"/>
        <v>0</v>
      </c>
      <c r="AD412" s="59">
        <f t="shared" si="553"/>
        <v>0</v>
      </c>
      <c r="AE412" s="59">
        <f t="shared" si="554"/>
        <v>0</v>
      </c>
      <c r="AF412" s="59">
        <f t="shared" si="555"/>
        <v>0</v>
      </c>
      <c r="AG412" s="59">
        <f t="shared" si="556"/>
        <v>0</v>
      </c>
      <c r="AH412" s="59">
        <f t="shared" si="557"/>
        <v>0</v>
      </c>
      <c r="AI412" s="59">
        <f t="shared" si="558"/>
        <v>0</v>
      </c>
      <c r="AJ412" s="60">
        <f t="shared" si="559"/>
        <v>0</v>
      </c>
      <c r="AK412" s="60">
        <f t="shared" si="560"/>
        <v>0</v>
      </c>
      <c r="AL412" s="60">
        <f t="shared" si="561"/>
        <v>0</v>
      </c>
      <c r="AM412" s="60">
        <f t="shared" si="562"/>
        <v>0</v>
      </c>
      <c r="AN412" s="60">
        <f t="shared" si="563"/>
        <v>0</v>
      </c>
      <c r="AO412" s="60">
        <f t="shared" si="564"/>
        <v>0</v>
      </c>
      <c r="AP412" s="60">
        <f t="shared" si="565"/>
        <v>0</v>
      </c>
      <c r="AQ412" s="27" t="s">
        <v>99</v>
      </c>
      <c r="AR412" s="25" t="s">
        <v>38</v>
      </c>
      <c r="AS412" s="25" t="s">
        <v>131</v>
      </c>
      <c r="AT412" s="29" t="s">
        <v>131</v>
      </c>
      <c r="AU412" s="2"/>
      <c r="AV412" s="61">
        <f t="shared" si="566"/>
        <v>0</v>
      </c>
      <c r="AW412" s="61">
        <f t="shared" si="567"/>
        <v>0</v>
      </c>
      <c r="AX412" s="61">
        <f t="shared" si="568"/>
        <v>0</v>
      </c>
      <c r="AY412" s="62">
        <f t="shared" si="569"/>
        <v>0</v>
      </c>
      <c r="AZ412" s="61">
        <f t="shared" si="570"/>
        <v>0</v>
      </c>
    </row>
    <row r="413" spans="1:52" ht="48">
      <c r="A413" s="1">
        <v>172</v>
      </c>
      <c r="B413" s="21" t="s">
        <v>432</v>
      </c>
      <c r="C413" s="22" t="s">
        <v>433</v>
      </c>
      <c r="D413" s="23" t="s">
        <v>16</v>
      </c>
      <c r="E413" s="31">
        <v>171</v>
      </c>
      <c r="F413" s="25" t="s">
        <v>17</v>
      </c>
      <c r="G413" s="25"/>
      <c r="H413" s="25"/>
      <c r="I413" s="25"/>
      <c r="J413" s="26" t="s">
        <v>177</v>
      </c>
      <c r="K413" s="27" t="s">
        <v>102</v>
      </c>
      <c r="L413" s="27" t="s">
        <v>35</v>
      </c>
      <c r="M413" s="28" t="s">
        <v>98</v>
      </c>
      <c r="N413" s="28"/>
      <c r="O413" s="59">
        <f t="shared" ref="O413:U413" si="589">ROUND(N413*O$3,0)</f>
        <v>0</v>
      </c>
      <c r="P413" s="59">
        <f t="shared" si="589"/>
        <v>0</v>
      </c>
      <c r="Q413" s="59">
        <f t="shared" si="589"/>
        <v>0</v>
      </c>
      <c r="R413" s="59">
        <f t="shared" si="589"/>
        <v>0</v>
      </c>
      <c r="S413" s="59">
        <f t="shared" si="589"/>
        <v>0</v>
      </c>
      <c r="T413" s="59">
        <f t="shared" si="589"/>
        <v>0</v>
      </c>
      <c r="U413" s="59">
        <f t="shared" si="589"/>
        <v>0</v>
      </c>
      <c r="V413" s="60">
        <f t="shared" si="545"/>
        <v>0</v>
      </c>
      <c r="W413" s="60">
        <f t="shared" si="546"/>
        <v>0</v>
      </c>
      <c r="X413" s="60">
        <f t="shared" si="547"/>
        <v>0</v>
      </c>
      <c r="Y413" s="60">
        <f t="shared" si="548"/>
        <v>0</v>
      </c>
      <c r="Z413" s="60">
        <f t="shared" si="549"/>
        <v>0</v>
      </c>
      <c r="AA413" s="60">
        <f t="shared" si="550"/>
        <v>0</v>
      </c>
      <c r="AB413" s="60">
        <f t="shared" si="551"/>
        <v>0</v>
      </c>
      <c r="AC413" s="59">
        <f t="shared" si="552"/>
        <v>0</v>
      </c>
      <c r="AD413" s="59">
        <f t="shared" si="553"/>
        <v>0</v>
      </c>
      <c r="AE413" s="59">
        <f t="shared" si="554"/>
        <v>0</v>
      </c>
      <c r="AF413" s="59">
        <f t="shared" si="555"/>
        <v>0</v>
      </c>
      <c r="AG413" s="59">
        <f t="shared" si="556"/>
        <v>0</v>
      </c>
      <c r="AH413" s="59">
        <f t="shared" si="557"/>
        <v>0</v>
      </c>
      <c r="AI413" s="59">
        <f t="shared" si="558"/>
        <v>0</v>
      </c>
      <c r="AJ413" s="60">
        <f t="shared" si="559"/>
        <v>0</v>
      </c>
      <c r="AK413" s="60">
        <f t="shared" si="560"/>
        <v>0</v>
      </c>
      <c r="AL413" s="60">
        <f t="shared" si="561"/>
        <v>0</v>
      </c>
      <c r="AM413" s="60">
        <f t="shared" si="562"/>
        <v>0</v>
      </c>
      <c r="AN413" s="60">
        <f t="shared" si="563"/>
        <v>0</v>
      </c>
      <c r="AO413" s="60">
        <f t="shared" si="564"/>
        <v>0</v>
      </c>
      <c r="AP413" s="60">
        <f t="shared" si="565"/>
        <v>0</v>
      </c>
      <c r="AQ413" s="27" t="s">
        <v>99</v>
      </c>
      <c r="AR413" s="25" t="s">
        <v>23</v>
      </c>
      <c r="AS413" s="25" t="s">
        <v>44</v>
      </c>
      <c r="AT413" s="29" t="s">
        <v>25</v>
      </c>
      <c r="AU413" s="2"/>
      <c r="AV413" s="61">
        <f t="shared" si="566"/>
        <v>0</v>
      </c>
      <c r="AW413" s="61">
        <f t="shared" si="567"/>
        <v>0</v>
      </c>
      <c r="AX413" s="61">
        <f t="shared" si="568"/>
        <v>0</v>
      </c>
      <c r="AY413" s="62">
        <f t="shared" si="569"/>
        <v>0</v>
      </c>
      <c r="AZ413" s="61">
        <f t="shared" si="570"/>
        <v>0</v>
      </c>
    </row>
    <row r="414" spans="1:52" ht="48">
      <c r="A414" s="1">
        <v>188</v>
      </c>
      <c r="B414" s="21" t="s">
        <v>40</v>
      </c>
      <c r="C414" s="22" t="s">
        <v>41</v>
      </c>
      <c r="D414" s="32" t="s">
        <v>42</v>
      </c>
      <c r="E414" s="31">
        <v>171</v>
      </c>
      <c r="F414" s="25" t="s">
        <v>17</v>
      </c>
      <c r="G414" s="25"/>
      <c r="H414" s="25"/>
      <c r="I414" s="25"/>
      <c r="J414" s="26" t="s">
        <v>177</v>
      </c>
      <c r="K414" s="27" t="s">
        <v>102</v>
      </c>
      <c r="L414" s="27" t="s">
        <v>35</v>
      </c>
      <c r="M414" s="28" t="s">
        <v>98</v>
      </c>
      <c r="N414" s="28"/>
      <c r="O414" s="59">
        <f t="shared" ref="O414:U414" si="590">ROUND(N414*O$3,0)</f>
        <v>0</v>
      </c>
      <c r="P414" s="59">
        <f t="shared" si="590"/>
        <v>0</v>
      </c>
      <c r="Q414" s="59">
        <f t="shared" si="590"/>
        <v>0</v>
      </c>
      <c r="R414" s="59">
        <f t="shared" si="590"/>
        <v>0</v>
      </c>
      <c r="S414" s="59">
        <f t="shared" si="590"/>
        <v>0</v>
      </c>
      <c r="T414" s="59">
        <f t="shared" si="590"/>
        <v>0</v>
      </c>
      <c r="U414" s="59">
        <f t="shared" si="590"/>
        <v>0</v>
      </c>
      <c r="V414" s="60">
        <f t="shared" si="545"/>
        <v>0</v>
      </c>
      <c r="W414" s="60">
        <f t="shared" si="546"/>
        <v>0</v>
      </c>
      <c r="X414" s="60">
        <f t="shared" si="547"/>
        <v>0</v>
      </c>
      <c r="Y414" s="60">
        <f t="shared" si="548"/>
        <v>0</v>
      </c>
      <c r="Z414" s="60">
        <f t="shared" si="549"/>
        <v>0</v>
      </c>
      <c r="AA414" s="60">
        <f t="shared" si="550"/>
        <v>0</v>
      </c>
      <c r="AB414" s="60">
        <f t="shared" si="551"/>
        <v>0</v>
      </c>
      <c r="AC414" s="59">
        <f t="shared" si="552"/>
        <v>0</v>
      </c>
      <c r="AD414" s="59">
        <f t="shared" si="553"/>
        <v>0</v>
      </c>
      <c r="AE414" s="59">
        <f t="shared" si="554"/>
        <v>0</v>
      </c>
      <c r="AF414" s="59">
        <f t="shared" si="555"/>
        <v>0</v>
      </c>
      <c r="AG414" s="59">
        <f t="shared" si="556"/>
        <v>0</v>
      </c>
      <c r="AH414" s="59">
        <f t="shared" si="557"/>
        <v>0</v>
      </c>
      <c r="AI414" s="59">
        <f t="shared" si="558"/>
        <v>0</v>
      </c>
      <c r="AJ414" s="60">
        <f t="shared" si="559"/>
        <v>0</v>
      </c>
      <c r="AK414" s="60">
        <f t="shared" si="560"/>
        <v>0</v>
      </c>
      <c r="AL414" s="60">
        <f t="shared" si="561"/>
        <v>0</v>
      </c>
      <c r="AM414" s="60">
        <f t="shared" si="562"/>
        <v>0</v>
      </c>
      <c r="AN414" s="60">
        <f t="shared" si="563"/>
        <v>0</v>
      </c>
      <c r="AO414" s="60">
        <f t="shared" si="564"/>
        <v>0</v>
      </c>
      <c r="AP414" s="60">
        <f t="shared" si="565"/>
        <v>0</v>
      </c>
      <c r="AQ414" s="27" t="s">
        <v>99</v>
      </c>
      <c r="AR414" s="25" t="s">
        <v>23</v>
      </c>
      <c r="AS414" s="25" t="s">
        <v>44</v>
      </c>
      <c r="AT414" s="29" t="s">
        <v>25</v>
      </c>
      <c r="AU414" s="2"/>
      <c r="AV414" s="61">
        <f t="shared" si="566"/>
        <v>0</v>
      </c>
      <c r="AW414" s="61">
        <f t="shared" si="567"/>
        <v>0</v>
      </c>
      <c r="AX414" s="61">
        <f t="shared" si="568"/>
        <v>0</v>
      </c>
      <c r="AY414" s="62">
        <f t="shared" si="569"/>
        <v>0</v>
      </c>
      <c r="AZ414" s="61">
        <f t="shared" si="570"/>
        <v>0</v>
      </c>
    </row>
    <row r="415" spans="1:52" ht="60">
      <c r="A415" s="1">
        <v>256</v>
      </c>
      <c r="B415" s="21" t="s">
        <v>443</v>
      </c>
      <c r="C415" s="22" t="s">
        <v>444</v>
      </c>
      <c r="D415" s="32" t="s">
        <v>42</v>
      </c>
      <c r="E415" s="31">
        <v>171</v>
      </c>
      <c r="F415" s="25" t="s">
        <v>17</v>
      </c>
      <c r="G415" s="25"/>
      <c r="H415" s="25"/>
      <c r="I415" s="25"/>
      <c r="J415" s="26" t="s">
        <v>177</v>
      </c>
      <c r="K415" s="27" t="s">
        <v>102</v>
      </c>
      <c r="L415" s="27" t="s">
        <v>35</v>
      </c>
      <c r="M415" s="28" t="s">
        <v>98</v>
      </c>
      <c r="N415" s="28"/>
      <c r="O415" s="59">
        <f t="shared" ref="O415:U415" si="591">ROUND(N415*O$3,0)</f>
        <v>0</v>
      </c>
      <c r="P415" s="59">
        <f t="shared" si="591"/>
        <v>0</v>
      </c>
      <c r="Q415" s="59">
        <f t="shared" si="591"/>
        <v>0</v>
      </c>
      <c r="R415" s="59">
        <f t="shared" si="591"/>
        <v>0</v>
      </c>
      <c r="S415" s="59">
        <f t="shared" si="591"/>
        <v>0</v>
      </c>
      <c r="T415" s="59">
        <f t="shared" si="591"/>
        <v>0</v>
      </c>
      <c r="U415" s="59">
        <f t="shared" si="591"/>
        <v>0</v>
      </c>
      <c r="V415" s="60">
        <f t="shared" si="545"/>
        <v>0</v>
      </c>
      <c r="W415" s="60">
        <f t="shared" si="546"/>
        <v>0</v>
      </c>
      <c r="X415" s="60">
        <f t="shared" si="547"/>
        <v>0</v>
      </c>
      <c r="Y415" s="60">
        <f t="shared" si="548"/>
        <v>0</v>
      </c>
      <c r="Z415" s="60">
        <f t="shared" si="549"/>
        <v>0</v>
      </c>
      <c r="AA415" s="60">
        <f t="shared" si="550"/>
        <v>0</v>
      </c>
      <c r="AB415" s="60">
        <f t="shared" si="551"/>
        <v>0</v>
      </c>
      <c r="AC415" s="59">
        <f t="shared" si="552"/>
        <v>0</v>
      </c>
      <c r="AD415" s="59">
        <f t="shared" si="553"/>
        <v>0</v>
      </c>
      <c r="AE415" s="59">
        <f t="shared" si="554"/>
        <v>0</v>
      </c>
      <c r="AF415" s="59">
        <f t="shared" si="555"/>
        <v>0</v>
      </c>
      <c r="AG415" s="59">
        <f t="shared" si="556"/>
        <v>0</v>
      </c>
      <c r="AH415" s="59">
        <f t="shared" si="557"/>
        <v>0</v>
      </c>
      <c r="AI415" s="59">
        <f t="shared" si="558"/>
        <v>0</v>
      </c>
      <c r="AJ415" s="60">
        <f t="shared" si="559"/>
        <v>0</v>
      </c>
      <c r="AK415" s="60">
        <f t="shared" si="560"/>
        <v>0</v>
      </c>
      <c r="AL415" s="60">
        <f t="shared" si="561"/>
        <v>0</v>
      </c>
      <c r="AM415" s="60">
        <f t="shared" si="562"/>
        <v>0</v>
      </c>
      <c r="AN415" s="60">
        <f t="shared" si="563"/>
        <v>0</v>
      </c>
      <c r="AO415" s="60">
        <f t="shared" si="564"/>
        <v>0</v>
      </c>
      <c r="AP415" s="60">
        <f t="shared" si="565"/>
        <v>0</v>
      </c>
      <c r="AQ415" s="27" t="s">
        <v>99</v>
      </c>
      <c r="AR415" s="25" t="s">
        <v>23</v>
      </c>
      <c r="AS415" s="25" t="s">
        <v>25</v>
      </c>
      <c r="AT415" s="29" t="s">
        <v>25</v>
      </c>
      <c r="AU415" s="2"/>
      <c r="AV415" s="61">
        <f t="shared" si="566"/>
        <v>0</v>
      </c>
      <c r="AW415" s="61">
        <f t="shared" si="567"/>
        <v>0</v>
      </c>
      <c r="AX415" s="61">
        <f t="shared" si="568"/>
        <v>0</v>
      </c>
      <c r="AY415" s="62">
        <f t="shared" si="569"/>
        <v>0</v>
      </c>
      <c r="AZ415" s="61">
        <f t="shared" si="570"/>
        <v>0</v>
      </c>
    </row>
    <row r="416" spans="1:52" ht="48">
      <c r="A416" s="1">
        <v>376</v>
      </c>
      <c r="B416" s="21" t="s">
        <v>175</v>
      </c>
      <c r="C416" s="22" t="s">
        <v>176</v>
      </c>
      <c r="D416" s="35" t="s">
        <v>42</v>
      </c>
      <c r="E416" s="31">
        <v>171</v>
      </c>
      <c r="F416" s="25" t="s">
        <v>17</v>
      </c>
      <c r="G416" s="25"/>
      <c r="H416" s="25"/>
      <c r="I416" s="25"/>
      <c r="J416" s="26" t="s">
        <v>177</v>
      </c>
      <c r="K416" s="27" t="s">
        <v>102</v>
      </c>
      <c r="L416" s="27" t="s">
        <v>35</v>
      </c>
      <c r="M416" s="28" t="s">
        <v>98</v>
      </c>
      <c r="N416" s="28"/>
      <c r="O416" s="59">
        <f t="shared" ref="O416:U416" si="592">ROUND(N416*O$3,0)</f>
        <v>0</v>
      </c>
      <c r="P416" s="59">
        <f t="shared" si="592"/>
        <v>0</v>
      </c>
      <c r="Q416" s="59">
        <f t="shared" si="592"/>
        <v>0</v>
      </c>
      <c r="R416" s="59">
        <f t="shared" si="592"/>
        <v>0</v>
      </c>
      <c r="S416" s="59">
        <f t="shared" si="592"/>
        <v>0</v>
      </c>
      <c r="T416" s="59">
        <f t="shared" si="592"/>
        <v>0</v>
      </c>
      <c r="U416" s="59">
        <f t="shared" si="592"/>
        <v>0</v>
      </c>
      <c r="V416" s="60">
        <f t="shared" si="545"/>
        <v>0</v>
      </c>
      <c r="W416" s="60">
        <f t="shared" si="546"/>
        <v>0</v>
      </c>
      <c r="X416" s="60">
        <f t="shared" si="547"/>
        <v>0</v>
      </c>
      <c r="Y416" s="60">
        <f t="shared" si="548"/>
        <v>0</v>
      </c>
      <c r="Z416" s="60">
        <f t="shared" si="549"/>
        <v>0</v>
      </c>
      <c r="AA416" s="60">
        <f t="shared" si="550"/>
        <v>0</v>
      </c>
      <c r="AB416" s="60">
        <f t="shared" si="551"/>
        <v>0</v>
      </c>
      <c r="AC416" s="59">
        <f t="shared" si="552"/>
        <v>0</v>
      </c>
      <c r="AD416" s="59">
        <f t="shared" si="553"/>
        <v>0</v>
      </c>
      <c r="AE416" s="59">
        <f t="shared" si="554"/>
        <v>0</v>
      </c>
      <c r="AF416" s="59">
        <f t="shared" si="555"/>
        <v>0</v>
      </c>
      <c r="AG416" s="59">
        <f t="shared" si="556"/>
        <v>0</v>
      </c>
      <c r="AH416" s="59">
        <f t="shared" si="557"/>
        <v>0</v>
      </c>
      <c r="AI416" s="59">
        <f t="shared" si="558"/>
        <v>0</v>
      </c>
      <c r="AJ416" s="60">
        <f t="shared" si="559"/>
        <v>0</v>
      </c>
      <c r="AK416" s="60">
        <f t="shared" si="560"/>
        <v>0</v>
      </c>
      <c r="AL416" s="60">
        <f t="shared" si="561"/>
        <v>0</v>
      </c>
      <c r="AM416" s="60">
        <f t="shared" si="562"/>
        <v>0</v>
      </c>
      <c r="AN416" s="60">
        <f t="shared" si="563"/>
        <v>0</v>
      </c>
      <c r="AO416" s="60">
        <f t="shared" si="564"/>
        <v>0</v>
      </c>
      <c r="AP416" s="60">
        <f t="shared" si="565"/>
        <v>0</v>
      </c>
      <c r="AQ416" s="27" t="s">
        <v>99</v>
      </c>
      <c r="AR416" s="25" t="s">
        <v>23</v>
      </c>
      <c r="AS416" s="25" t="s">
        <v>51</v>
      </c>
      <c r="AT416" s="29" t="s">
        <v>52</v>
      </c>
      <c r="AU416" s="2">
        <v>0</v>
      </c>
      <c r="AV416" s="61">
        <f t="shared" si="566"/>
        <v>0</v>
      </c>
      <c r="AW416" s="61">
        <f t="shared" si="567"/>
        <v>0</v>
      </c>
      <c r="AX416" s="61">
        <f t="shared" si="568"/>
        <v>0</v>
      </c>
      <c r="AY416" s="62">
        <f t="shared" si="569"/>
        <v>0</v>
      </c>
      <c r="AZ416" s="61">
        <f t="shared" si="570"/>
        <v>0</v>
      </c>
    </row>
    <row r="417" spans="1:52" ht="36">
      <c r="A417" s="1">
        <v>438</v>
      </c>
      <c r="B417" s="21" t="s">
        <v>254</v>
      </c>
      <c r="C417" s="22" t="s">
        <v>255</v>
      </c>
      <c r="D417" s="35" t="s">
        <v>207</v>
      </c>
      <c r="E417" s="24">
        <v>171</v>
      </c>
      <c r="F417" s="25" t="s">
        <v>17</v>
      </c>
      <c r="G417" s="25"/>
      <c r="H417" s="25"/>
      <c r="I417" s="25"/>
      <c r="J417" s="26" t="s">
        <v>177</v>
      </c>
      <c r="K417" s="27" t="s">
        <v>102</v>
      </c>
      <c r="L417" s="27" t="s">
        <v>35</v>
      </c>
      <c r="M417" s="28" t="s">
        <v>256</v>
      </c>
      <c r="N417" s="28"/>
      <c r="O417" s="59">
        <f t="shared" ref="O417:U417" si="593">ROUND(N417*O$3,0)</f>
        <v>0</v>
      </c>
      <c r="P417" s="59">
        <f t="shared" si="593"/>
        <v>0</v>
      </c>
      <c r="Q417" s="59">
        <f t="shared" si="593"/>
        <v>0</v>
      </c>
      <c r="R417" s="59">
        <f t="shared" si="593"/>
        <v>0</v>
      </c>
      <c r="S417" s="59">
        <f t="shared" si="593"/>
        <v>0</v>
      </c>
      <c r="T417" s="59">
        <f t="shared" si="593"/>
        <v>0</v>
      </c>
      <c r="U417" s="59">
        <f t="shared" si="593"/>
        <v>0</v>
      </c>
      <c r="V417" s="60">
        <f t="shared" si="545"/>
        <v>0</v>
      </c>
      <c r="W417" s="60">
        <f t="shared" si="546"/>
        <v>0</v>
      </c>
      <c r="X417" s="60">
        <f t="shared" si="547"/>
        <v>0</v>
      </c>
      <c r="Y417" s="60">
        <f t="shared" si="548"/>
        <v>0</v>
      </c>
      <c r="Z417" s="60">
        <f t="shared" si="549"/>
        <v>0</v>
      </c>
      <c r="AA417" s="60">
        <f t="shared" si="550"/>
        <v>0</v>
      </c>
      <c r="AB417" s="60">
        <f t="shared" si="551"/>
        <v>0</v>
      </c>
      <c r="AC417" s="59">
        <f t="shared" si="552"/>
        <v>0</v>
      </c>
      <c r="AD417" s="59">
        <f t="shared" si="553"/>
        <v>0</v>
      </c>
      <c r="AE417" s="59">
        <f t="shared" si="554"/>
        <v>0</v>
      </c>
      <c r="AF417" s="59">
        <f t="shared" si="555"/>
        <v>0</v>
      </c>
      <c r="AG417" s="59">
        <f t="shared" si="556"/>
        <v>0</v>
      </c>
      <c r="AH417" s="59">
        <f t="shared" si="557"/>
        <v>0</v>
      </c>
      <c r="AI417" s="59">
        <f t="shared" si="558"/>
        <v>0</v>
      </c>
      <c r="AJ417" s="60">
        <f t="shared" si="559"/>
        <v>0</v>
      </c>
      <c r="AK417" s="60">
        <f t="shared" si="560"/>
        <v>0</v>
      </c>
      <c r="AL417" s="60">
        <f t="shared" si="561"/>
        <v>0</v>
      </c>
      <c r="AM417" s="60">
        <f t="shared" si="562"/>
        <v>0</v>
      </c>
      <c r="AN417" s="60">
        <f t="shared" si="563"/>
        <v>0</v>
      </c>
      <c r="AO417" s="60">
        <f t="shared" si="564"/>
        <v>0</v>
      </c>
      <c r="AP417" s="60">
        <f t="shared" si="565"/>
        <v>0</v>
      </c>
      <c r="AQ417" s="27" t="s">
        <v>99</v>
      </c>
      <c r="AR417" s="25" t="s">
        <v>23</v>
      </c>
      <c r="AS417" s="25" t="s">
        <v>204</v>
      </c>
      <c r="AT417" s="29" t="s">
        <v>60</v>
      </c>
      <c r="AU417" s="2"/>
      <c r="AV417" s="61">
        <f t="shared" si="566"/>
        <v>0</v>
      </c>
      <c r="AW417" s="61">
        <f t="shared" si="567"/>
        <v>0</v>
      </c>
      <c r="AX417" s="61">
        <f t="shared" si="568"/>
        <v>0</v>
      </c>
      <c r="AY417" s="62">
        <f t="shared" si="569"/>
        <v>0</v>
      </c>
      <c r="AZ417" s="61">
        <f t="shared" si="570"/>
        <v>0</v>
      </c>
    </row>
    <row r="418" spans="1:52" ht="36">
      <c r="A418" s="1">
        <v>6</v>
      </c>
      <c r="B418" s="21" t="s">
        <v>74</v>
      </c>
      <c r="C418" s="22" t="s">
        <v>75</v>
      </c>
      <c r="D418" s="23" t="s">
        <v>47</v>
      </c>
      <c r="E418" s="31">
        <v>172</v>
      </c>
      <c r="F418" s="25" t="s">
        <v>17</v>
      </c>
      <c r="G418" s="25"/>
      <c r="H418" s="25"/>
      <c r="I418" s="25"/>
      <c r="J418" s="26" t="s">
        <v>101</v>
      </c>
      <c r="K418" s="27" t="s">
        <v>102</v>
      </c>
      <c r="L418" s="27" t="s">
        <v>35</v>
      </c>
      <c r="M418" s="28" t="s">
        <v>98</v>
      </c>
      <c r="N418" s="28"/>
      <c r="O418" s="59">
        <f t="shared" ref="O418:U418" si="594">ROUND(N418*O$3,0)</f>
        <v>0</v>
      </c>
      <c r="P418" s="59">
        <f t="shared" si="594"/>
        <v>0</v>
      </c>
      <c r="Q418" s="59">
        <f t="shared" si="594"/>
        <v>0</v>
      </c>
      <c r="R418" s="59">
        <f t="shared" si="594"/>
        <v>0</v>
      </c>
      <c r="S418" s="59">
        <f t="shared" si="594"/>
        <v>0</v>
      </c>
      <c r="T418" s="59">
        <f t="shared" si="594"/>
        <v>0</v>
      </c>
      <c r="U418" s="59">
        <f t="shared" si="594"/>
        <v>0</v>
      </c>
      <c r="V418" s="60">
        <f t="shared" si="545"/>
        <v>0</v>
      </c>
      <c r="W418" s="60">
        <f t="shared" si="546"/>
        <v>0</v>
      </c>
      <c r="X418" s="60">
        <f t="shared" si="547"/>
        <v>0</v>
      </c>
      <c r="Y418" s="60">
        <f t="shared" si="548"/>
        <v>0</v>
      </c>
      <c r="Z418" s="60">
        <f t="shared" si="549"/>
        <v>0</v>
      </c>
      <c r="AA418" s="60">
        <f t="shared" si="550"/>
        <v>0</v>
      </c>
      <c r="AB418" s="60">
        <f t="shared" si="551"/>
        <v>0</v>
      </c>
      <c r="AC418" s="59">
        <f t="shared" si="552"/>
        <v>0</v>
      </c>
      <c r="AD418" s="59">
        <f t="shared" si="553"/>
        <v>0</v>
      </c>
      <c r="AE418" s="59">
        <f t="shared" si="554"/>
        <v>0</v>
      </c>
      <c r="AF418" s="59">
        <f t="shared" si="555"/>
        <v>0</v>
      </c>
      <c r="AG418" s="59">
        <f t="shared" si="556"/>
        <v>0</v>
      </c>
      <c r="AH418" s="59">
        <f t="shared" si="557"/>
        <v>0</v>
      </c>
      <c r="AI418" s="59">
        <f t="shared" si="558"/>
        <v>0</v>
      </c>
      <c r="AJ418" s="60">
        <f t="shared" si="559"/>
        <v>0</v>
      </c>
      <c r="AK418" s="60">
        <f t="shared" si="560"/>
        <v>0</v>
      </c>
      <c r="AL418" s="60">
        <f t="shared" si="561"/>
        <v>0</v>
      </c>
      <c r="AM418" s="60">
        <f t="shared" si="562"/>
        <v>0</v>
      </c>
      <c r="AN418" s="60">
        <f t="shared" si="563"/>
        <v>0</v>
      </c>
      <c r="AO418" s="60">
        <f t="shared" si="564"/>
        <v>0</v>
      </c>
      <c r="AP418" s="60">
        <f t="shared" si="565"/>
        <v>0</v>
      </c>
      <c r="AQ418" s="27" t="s">
        <v>99</v>
      </c>
      <c r="AR418" s="25" t="s">
        <v>77</v>
      </c>
      <c r="AS418" s="25" t="s">
        <v>77</v>
      </c>
      <c r="AT418" s="29" t="s">
        <v>78</v>
      </c>
      <c r="AU418" s="2"/>
      <c r="AV418" s="61">
        <f t="shared" si="566"/>
        <v>0</v>
      </c>
      <c r="AW418" s="61">
        <f t="shared" si="567"/>
        <v>0</v>
      </c>
      <c r="AX418" s="61">
        <f t="shared" si="568"/>
        <v>0</v>
      </c>
      <c r="AY418" s="62">
        <f t="shared" si="569"/>
        <v>0</v>
      </c>
      <c r="AZ418" s="61">
        <f t="shared" si="570"/>
        <v>0</v>
      </c>
    </row>
    <row r="419" spans="1:52" ht="36">
      <c r="A419" s="1">
        <v>28</v>
      </c>
      <c r="B419" s="21" t="s">
        <v>93</v>
      </c>
      <c r="C419" s="22" t="s">
        <v>94</v>
      </c>
      <c r="D419" s="30" t="s">
        <v>82</v>
      </c>
      <c r="E419" s="31">
        <v>172</v>
      </c>
      <c r="F419" s="25" t="s">
        <v>95</v>
      </c>
      <c r="G419" s="25"/>
      <c r="H419" s="25"/>
      <c r="I419" s="25"/>
      <c r="J419" s="26" t="s">
        <v>101</v>
      </c>
      <c r="K419" s="27" t="s">
        <v>102</v>
      </c>
      <c r="L419" s="27" t="s">
        <v>35</v>
      </c>
      <c r="M419" s="28" t="s">
        <v>98</v>
      </c>
      <c r="N419" s="28"/>
      <c r="O419" s="59">
        <f t="shared" ref="O419:U419" si="595">ROUND(N419*O$3,0)</f>
        <v>0</v>
      </c>
      <c r="P419" s="59">
        <f t="shared" si="595"/>
        <v>0</v>
      </c>
      <c r="Q419" s="59">
        <f t="shared" si="595"/>
        <v>0</v>
      </c>
      <c r="R419" s="59">
        <f t="shared" si="595"/>
        <v>0</v>
      </c>
      <c r="S419" s="59">
        <f t="shared" si="595"/>
        <v>0</v>
      </c>
      <c r="T419" s="59">
        <f t="shared" si="595"/>
        <v>0</v>
      </c>
      <c r="U419" s="59">
        <f t="shared" si="595"/>
        <v>0</v>
      </c>
      <c r="V419" s="60">
        <f t="shared" si="545"/>
        <v>0</v>
      </c>
      <c r="W419" s="60">
        <f t="shared" si="546"/>
        <v>0</v>
      </c>
      <c r="X419" s="60">
        <f t="shared" si="547"/>
        <v>0</v>
      </c>
      <c r="Y419" s="60">
        <f t="shared" si="548"/>
        <v>0</v>
      </c>
      <c r="Z419" s="60">
        <f t="shared" si="549"/>
        <v>0</v>
      </c>
      <c r="AA419" s="60">
        <f t="shared" si="550"/>
        <v>0</v>
      </c>
      <c r="AB419" s="60">
        <f t="shared" si="551"/>
        <v>0</v>
      </c>
      <c r="AC419" s="59">
        <f t="shared" si="552"/>
        <v>0</v>
      </c>
      <c r="AD419" s="59">
        <f t="shared" si="553"/>
        <v>0</v>
      </c>
      <c r="AE419" s="59">
        <f t="shared" si="554"/>
        <v>0</v>
      </c>
      <c r="AF419" s="59">
        <f t="shared" si="555"/>
        <v>0</v>
      </c>
      <c r="AG419" s="59">
        <f t="shared" si="556"/>
        <v>0</v>
      </c>
      <c r="AH419" s="59">
        <f t="shared" si="557"/>
        <v>0</v>
      </c>
      <c r="AI419" s="59">
        <f t="shared" si="558"/>
        <v>0</v>
      </c>
      <c r="AJ419" s="60">
        <f t="shared" si="559"/>
        <v>0</v>
      </c>
      <c r="AK419" s="60">
        <f t="shared" si="560"/>
        <v>0</v>
      </c>
      <c r="AL419" s="60">
        <f t="shared" si="561"/>
        <v>0</v>
      </c>
      <c r="AM419" s="60">
        <f t="shared" si="562"/>
        <v>0</v>
      </c>
      <c r="AN419" s="60">
        <f t="shared" si="563"/>
        <v>0</v>
      </c>
      <c r="AO419" s="60">
        <f t="shared" si="564"/>
        <v>0</v>
      </c>
      <c r="AP419" s="60">
        <f t="shared" si="565"/>
        <v>0</v>
      </c>
      <c r="AQ419" s="27" t="s">
        <v>99</v>
      </c>
      <c r="AR419" s="25" t="s">
        <v>38</v>
      </c>
      <c r="AS419" s="25" t="s">
        <v>100</v>
      </c>
      <c r="AT419" s="29" t="s">
        <v>25</v>
      </c>
      <c r="AU419" s="2"/>
      <c r="AV419" s="61">
        <f t="shared" si="566"/>
        <v>0</v>
      </c>
      <c r="AW419" s="61">
        <f t="shared" si="567"/>
        <v>0</v>
      </c>
      <c r="AX419" s="61">
        <f t="shared" si="568"/>
        <v>0</v>
      </c>
      <c r="AY419" s="62">
        <f t="shared" si="569"/>
        <v>0</v>
      </c>
      <c r="AZ419" s="61">
        <f t="shared" si="570"/>
        <v>0</v>
      </c>
    </row>
    <row r="420" spans="1:52" ht="36">
      <c r="A420" s="1">
        <v>38</v>
      </c>
      <c r="B420" s="21" t="s">
        <v>103</v>
      </c>
      <c r="C420" s="22" t="s">
        <v>104</v>
      </c>
      <c r="D420" s="30" t="s">
        <v>82</v>
      </c>
      <c r="E420" s="31">
        <v>172</v>
      </c>
      <c r="F420" s="25" t="s">
        <v>95</v>
      </c>
      <c r="G420" s="25"/>
      <c r="H420" s="25"/>
      <c r="I420" s="25"/>
      <c r="J420" s="26" t="s">
        <v>101</v>
      </c>
      <c r="K420" s="27" t="s">
        <v>102</v>
      </c>
      <c r="L420" s="27" t="s">
        <v>35</v>
      </c>
      <c r="M420" s="28" t="s">
        <v>98</v>
      </c>
      <c r="N420" s="28"/>
      <c r="O420" s="59">
        <f t="shared" ref="O420:U420" si="596">ROUND(N420*O$3,0)</f>
        <v>0</v>
      </c>
      <c r="P420" s="59">
        <f t="shared" si="596"/>
        <v>0</v>
      </c>
      <c r="Q420" s="59">
        <f t="shared" si="596"/>
        <v>0</v>
      </c>
      <c r="R420" s="59">
        <f t="shared" si="596"/>
        <v>0</v>
      </c>
      <c r="S420" s="59">
        <f t="shared" si="596"/>
        <v>0</v>
      </c>
      <c r="T420" s="59">
        <f t="shared" si="596"/>
        <v>0</v>
      </c>
      <c r="U420" s="59">
        <f t="shared" si="596"/>
        <v>0</v>
      </c>
      <c r="V420" s="60">
        <f t="shared" si="545"/>
        <v>0</v>
      </c>
      <c r="W420" s="60">
        <f t="shared" si="546"/>
        <v>0</v>
      </c>
      <c r="X420" s="60">
        <f t="shared" si="547"/>
        <v>0</v>
      </c>
      <c r="Y420" s="60">
        <f t="shared" si="548"/>
        <v>0</v>
      </c>
      <c r="Z420" s="60">
        <f t="shared" si="549"/>
        <v>0</v>
      </c>
      <c r="AA420" s="60">
        <f t="shared" si="550"/>
        <v>0</v>
      </c>
      <c r="AB420" s="60">
        <f t="shared" si="551"/>
        <v>0</v>
      </c>
      <c r="AC420" s="59">
        <f t="shared" si="552"/>
        <v>0</v>
      </c>
      <c r="AD420" s="59">
        <f t="shared" si="553"/>
        <v>0</v>
      </c>
      <c r="AE420" s="59">
        <f t="shared" si="554"/>
        <v>0</v>
      </c>
      <c r="AF420" s="59">
        <f t="shared" si="555"/>
        <v>0</v>
      </c>
      <c r="AG420" s="59">
        <f t="shared" si="556"/>
        <v>0</v>
      </c>
      <c r="AH420" s="59">
        <f t="shared" si="557"/>
        <v>0</v>
      </c>
      <c r="AI420" s="59">
        <f t="shared" si="558"/>
        <v>0</v>
      </c>
      <c r="AJ420" s="60">
        <f t="shared" si="559"/>
        <v>0</v>
      </c>
      <c r="AK420" s="60">
        <f t="shared" si="560"/>
        <v>0</v>
      </c>
      <c r="AL420" s="60">
        <f t="shared" si="561"/>
        <v>0</v>
      </c>
      <c r="AM420" s="60">
        <f t="shared" si="562"/>
        <v>0</v>
      </c>
      <c r="AN420" s="60">
        <f t="shared" si="563"/>
        <v>0</v>
      </c>
      <c r="AO420" s="60">
        <f t="shared" si="564"/>
        <v>0</v>
      </c>
      <c r="AP420" s="60">
        <f t="shared" si="565"/>
        <v>0</v>
      </c>
      <c r="AQ420" s="27" t="s">
        <v>99</v>
      </c>
      <c r="AR420" s="25" t="s">
        <v>38</v>
      </c>
      <c r="AS420" s="25" t="s">
        <v>100</v>
      </c>
      <c r="AT420" s="29" t="s">
        <v>25</v>
      </c>
      <c r="AU420" s="2"/>
      <c r="AV420" s="61">
        <f t="shared" si="566"/>
        <v>0</v>
      </c>
      <c r="AW420" s="61">
        <f t="shared" si="567"/>
        <v>0</v>
      </c>
      <c r="AX420" s="61">
        <f t="shared" si="568"/>
        <v>0</v>
      </c>
      <c r="AY420" s="62">
        <f t="shared" si="569"/>
        <v>0</v>
      </c>
      <c r="AZ420" s="61">
        <f t="shared" si="570"/>
        <v>0</v>
      </c>
    </row>
    <row r="421" spans="1:52" ht="36">
      <c r="A421" s="1">
        <v>60</v>
      </c>
      <c r="B421" s="21" t="s">
        <v>503</v>
      </c>
      <c r="C421" s="22" t="s">
        <v>504</v>
      </c>
      <c r="D421" s="46" t="s">
        <v>146</v>
      </c>
      <c r="E421" s="31">
        <v>172</v>
      </c>
      <c r="F421" s="25" t="s">
        <v>95</v>
      </c>
      <c r="G421" s="25"/>
      <c r="H421" s="25"/>
      <c r="I421" s="25"/>
      <c r="J421" s="26" t="s">
        <v>101</v>
      </c>
      <c r="K421" s="41" t="s">
        <v>102</v>
      </c>
      <c r="L421" s="41" t="s">
        <v>35</v>
      </c>
      <c r="M421" s="28" t="s">
        <v>98</v>
      </c>
      <c r="N421" s="28"/>
      <c r="O421" s="59">
        <f t="shared" ref="O421:U421" si="597">ROUND(N421*O$3,0)</f>
        <v>0</v>
      </c>
      <c r="P421" s="59">
        <f t="shared" si="597"/>
        <v>0</v>
      </c>
      <c r="Q421" s="59">
        <f t="shared" si="597"/>
        <v>0</v>
      </c>
      <c r="R421" s="59">
        <f t="shared" si="597"/>
        <v>0</v>
      </c>
      <c r="S421" s="59">
        <f t="shared" si="597"/>
        <v>0</v>
      </c>
      <c r="T421" s="59">
        <f t="shared" si="597"/>
        <v>0</v>
      </c>
      <c r="U421" s="59">
        <f t="shared" si="597"/>
        <v>0</v>
      </c>
      <c r="V421" s="60">
        <f t="shared" si="545"/>
        <v>0</v>
      </c>
      <c r="W421" s="60">
        <f t="shared" si="546"/>
        <v>0</v>
      </c>
      <c r="X421" s="60">
        <f t="shared" si="547"/>
        <v>0</v>
      </c>
      <c r="Y421" s="60">
        <f t="shared" si="548"/>
        <v>0</v>
      </c>
      <c r="Z421" s="60">
        <f t="shared" si="549"/>
        <v>0</v>
      </c>
      <c r="AA421" s="60">
        <f t="shared" si="550"/>
        <v>0</v>
      </c>
      <c r="AB421" s="60">
        <f t="shared" si="551"/>
        <v>0</v>
      </c>
      <c r="AC421" s="59">
        <f t="shared" si="552"/>
        <v>0</v>
      </c>
      <c r="AD421" s="59">
        <f t="shared" si="553"/>
        <v>0</v>
      </c>
      <c r="AE421" s="59">
        <f t="shared" si="554"/>
        <v>0</v>
      </c>
      <c r="AF421" s="59">
        <f t="shared" si="555"/>
        <v>0</v>
      </c>
      <c r="AG421" s="59">
        <f t="shared" si="556"/>
        <v>0</v>
      </c>
      <c r="AH421" s="59">
        <f t="shared" si="557"/>
        <v>0</v>
      </c>
      <c r="AI421" s="59">
        <f t="shared" si="558"/>
        <v>0</v>
      </c>
      <c r="AJ421" s="60">
        <f t="shared" si="559"/>
        <v>0</v>
      </c>
      <c r="AK421" s="60">
        <f t="shared" si="560"/>
        <v>0</v>
      </c>
      <c r="AL421" s="60">
        <f t="shared" si="561"/>
        <v>0</v>
      </c>
      <c r="AM421" s="60">
        <f t="shared" si="562"/>
        <v>0</v>
      </c>
      <c r="AN421" s="60">
        <f t="shared" si="563"/>
        <v>0</v>
      </c>
      <c r="AO421" s="60">
        <f t="shared" si="564"/>
        <v>0</v>
      </c>
      <c r="AP421" s="60">
        <f t="shared" si="565"/>
        <v>0</v>
      </c>
      <c r="AQ421" s="27" t="s">
        <v>99</v>
      </c>
      <c r="AR421" s="25" t="s">
        <v>38</v>
      </c>
      <c r="AS421" s="25" t="s">
        <v>64</v>
      </c>
      <c r="AT421" s="29" t="s">
        <v>25</v>
      </c>
      <c r="AU421" s="2"/>
      <c r="AV421" s="61">
        <f t="shared" si="566"/>
        <v>0</v>
      </c>
      <c r="AW421" s="61">
        <f t="shared" si="567"/>
        <v>0</v>
      </c>
      <c r="AX421" s="61">
        <f t="shared" si="568"/>
        <v>0</v>
      </c>
      <c r="AY421" s="62">
        <f t="shared" si="569"/>
        <v>0</v>
      </c>
      <c r="AZ421" s="61">
        <f t="shared" si="570"/>
        <v>0</v>
      </c>
    </row>
    <row r="422" spans="1:52" ht="36">
      <c r="A422" s="1">
        <v>62</v>
      </c>
      <c r="B422" s="21" t="s">
        <v>418</v>
      </c>
      <c r="C422" s="22" t="s">
        <v>419</v>
      </c>
      <c r="D422" s="23" t="s">
        <v>47</v>
      </c>
      <c r="E422" s="31">
        <v>172</v>
      </c>
      <c r="F422" s="25" t="s">
        <v>17</v>
      </c>
      <c r="G422" s="25"/>
      <c r="H422" s="25"/>
      <c r="I422" s="25"/>
      <c r="J422" s="26" t="s">
        <v>101</v>
      </c>
      <c r="K422" s="41" t="s">
        <v>102</v>
      </c>
      <c r="L422" s="41" t="s">
        <v>35</v>
      </c>
      <c r="M422" s="28" t="s">
        <v>98</v>
      </c>
      <c r="N422" s="28"/>
      <c r="O422" s="59">
        <f t="shared" ref="O422:U422" si="598">ROUND(N422*O$3,0)</f>
        <v>0</v>
      </c>
      <c r="P422" s="59">
        <f t="shared" si="598"/>
        <v>0</v>
      </c>
      <c r="Q422" s="59">
        <f t="shared" si="598"/>
        <v>0</v>
      </c>
      <c r="R422" s="59">
        <f t="shared" si="598"/>
        <v>0</v>
      </c>
      <c r="S422" s="59">
        <f t="shared" si="598"/>
        <v>0</v>
      </c>
      <c r="T422" s="59">
        <f t="shared" si="598"/>
        <v>0</v>
      </c>
      <c r="U422" s="59">
        <f t="shared" si="598"/>
        <v>0</v>
      </c>
      <c r="V422" s="60">
        <f t="shared" si="545"/>
        <v>0</v>
      </c>
      <c r="W422" s="60">
        <f t="shared" si="546"/>
        <v>0</v>
      </c>
      <c r="X422" s="60">
        <f t="shared" si="547"/>
        <v>0</v>
      </c>
      <c r="Y422" s="60">
        <f t="shared" si="548"/>
        <v>0</v>
      </c>
      <c r="Z422" s="60">
        <f t="shared" si="549"/>
        <v>0</v>
      </c>
      <c r="AA422" s="60">
        <f t="shared" si="550"/>
        <v>0</v>
      </c>
      <c r="AB422" s="60">
        <f t="shared" si="551"/>
        <v>0</v>
      </c>
      <c r="AC422" s="59">
        <f t="shared" si="552"/>
        <v>0</v>
      </c>
      <c r="AD422" s="59">
        <f t="shared" si="553"/>
        <v>0</v>
      </c>
      <c r="AE422" s="59">
        <f t="shared" si="554"/>
        <v>0</v>
      </c>
      <c r="AF422" s="59">
        <f t="shared" si="555"/>
        <v>0</v>
      </c>
      <c r="AG422" s="59">
        <f t="shared" si="556"/>
        <v>0</v>
      </c>
      <c r="AH422" s="59">
        <f t="shared" si="557"/>
        <v>0</v>
      </c>
      <c r="AI422" s="59">
        <f t="shared" si="558"/>
        <v>0</v>
      </c>
      <c r="AJ422" s="60">
        <f t="shared" si="559"/>
        <v>0</v>
      </c>
      <c r="AK422" s="60">
        <f t="shared" si="560"/>
        <v>0</v>
      </c>
      <c r="AL422" s="60">
        <f t="shared" si="561"/>
        <v>0</v>
      </c>
      <c r="AM422" s="60">
        <f t="shared" si="562"/>
        <v>0</v>
      </c>
      <c r="AN422" s="60">
        <f t="shared" si="563"/>
        <v>0</v>
      </c>
      <c r="AO422" s="60">
        <f t="shared" si="564"/>
        <v>0</v>
      </c>
      <c r="AP422" s="60">
        <f t="shared" si="565"/>
        <v>0</v>
      </c>
      <c r="AQ422" s="27" t="s">
        <v>99</v>
      </c>
      <c r="AR422" s="25" t="s">
        <v>38</v>
      </c>
      <c r="AS422" s="25" t="s">
        <v>120</v>
      </c>
      <c r="AT422" s="29" t="s">
        <v>25</v>
      </c>
      <c r="AU422" s="2"/>
      <c r="AV422" s="61">
        <f t="shared" si="566"/>
        <v>0</v>
      </c>
      <c r="AW422" s="61">
        <f t="shared" si="567"/>
        <v>0</v>
      </c>
      <c r="AX422" s="61">
        <f t="shared" si="568"/>
        <v>0</v>
      </c>
      <c r="AY422" s="62">
        <f t="shared" si="569"/>
        <v>0</v>
      </c>
      <c r="AZ422" s="61">
        <f t="shared" si="570"/>
        <v>0</v>
      </c>
    </row>
    <row r="423" spans="1:52" ht="36">
      <c r="A423" s="1">
        <v>98</v>
      </c>
      <c r="B423" s="21" t="s">
        <v>218</v>
      </c>
      <c r="C423" s="22" t="s">
        <v>219</v>
      </c>
      <c r="D423" s="37" t="s">
        <v>47</v>
      </c>
      <c r="E423" s="31">
        <v>172</v>
      </c>
      <c r="F423" s="25" t="s">
        <v>17</v>
      </c>
      <c r="G423" s="25"/>
      <c r="H423" s="25"/>
      <c r="I423" s="25"/>
      <c r="J423" s="26" t="s">
        <v>101</v>
      </c>
      <c r="K423" s="41" t="s">
        <v>102</v>
      </c>
      <c r="L423" s="41" t="s">
        <v>35</v>
      </c>
      <c r="M423" s="28" t="s">
        <v>98</v>
      </c>
      <c r="N423" s="28"/>
      <c r="O423" s="59">
        <f t="shared" ref="O423:U423" si="599">ROUND(N423*O$3,0)</f>
        <v>0</v>
      </c>
      <c r="P423" s="59">
        <f t="shared" si="599"/>
        <v>0</v>
      </c>
      <c r="Q423" s="59">
        <f t="shared" si="599"/>
        <v>0</v>
      </c>
      <c r="R423" s="59">
        <f t="shared" si="599"/>
        <v>0</v>
      </c>
      <c r="S423" s="59">
        <f t="shared" si="599"/>
        <v>0</v>
      </c>
      <c r="T423" s="59">
        <f t="shared" si="599"/>
        <v>0</v>
      </c>
      <c r="U423" s="59">
        <f t="shared" si="599"/>
        <v>0</v>
      </c>
      <c r="V423" s="60">
        <f t="shared" si="545"/>
        <v>0</v>
      </c>
      <c r="W423" s="60">
        <f t="shared" si="546"/>
        <v>0</v>
      </c>
      <c r="X423" s="60">
        <f t="shared" si="547"/>
        <v>0</v>
      </c>
      <c r="Y423" s="60">
        <f t="shared" si="548"/>
        <v>0</v>
      </c>
      <c r="Z423" s="60">
        <f t="shared" si="549"/>
        <v>0</v>
      </c>
      <c r="AA423" s="60">
        <f t="shared" si="550"/>
        <v>0</v>
      </c>
      <c r="AB423" s="60">
        <f t="shared" si="551"/>
        <v>0</v>
      </c>
      <c r="AC423" s="59">
        <f t="shared" si="552"/>
        <v>0</v>
      </c>
      <c r="AD423" s="59">
        <f t="shared" si="553"/>
        <v>0</v>
      </c>
      <c r="AE423" s="59">
        <f t="shared" si="554"/>
        <v>0</v>
      </c>
      <c r="AF423" s="59">
        <f t="shared" si="555"/>
        <v>0</v>
      </c>
      <c r="AG423" s="59">
        <f t="shared" si="556"/>
        <v>0</v>
      </c>
      <c r="AH423" s="59">
        <f t="shared" si="557"/>
        <v>0</v>
      </c>
      <c r="AI423" s="59">
        <f t="shared" si="558"/>
        <v>0</v>
      </c>
      <c r="AJ423" s="60">
        <f t="shared" si="559"/>
        <v>0</v>
      </c>
      <c r="AK423" s="60">
        <f t="shared" si="560"/>
        <v>0</v>
      </c>
      <c r="AL423" s="60">
        <f t="shared" si="561"/>
        <v>0</v>
      </c>
      <c r="AM423" s="60">
        <f t="shared" si="562"/>
        <v>0</v>
      </c>
      <c r="AN423" s="60">
        <f t="shared" si="563"/>
        <v>0</v>
      </c>
      <c r="AO423" s="60">
        <f t="shared" si="564"/>
        <v>0</v>
      </c>
      <c r="AP423" s="60">
        <f t="shared" si="565"/>
        <v>0</v>
      </c>
      <c r="AQ423" s="27" t="s">
        <v>99</v>
      </c>
      <c r="AR423" s="25" t="s">
        <v>38</v>
      </c>
      <c r="AS423" s="25" t="s">
        <v>39</v>
      </c>
      <c r="AT423" s="29" t="s">
        <v>25</v>
      </c>
      <c r="AU423" s="2"/>
      <c r="AV423" s="61">
        <f t="shared" si="566"/>
        <v>0</v>
      </c>
      <c r="AW423" s="61">
        <f t="shared" si="567"/>
        <v>0</v>
      </c>
      <c r="AX423" s="61">
        <f t="shared" si="568"/>
        <v>0</v>
      </c>
      <c r="AY423" s="62">
        <f t="shared" si="569"/>
        <v>0</v>
      </c>
      <c r="AZ423" s="61">
        <f t="shared" si="570"/>
        <v>0</v>
      </c>
    </row>
    <row r="424" spans="1:52" ht="36">
      <c r="A424" s="1">
        <v>119</v>
      </c>
      <c r="B424" s="21" t="s">
        <v>295</v>
      </c>
      <c r="C424" s="22" t="s">
        <v>296</v>
      </c>
      <c r="D424" s="30" t="s">
        <v>82</v>
      </c>
      <c r="E424" s="31">
        <v>172</v>
      </c>
      <c r="F424" s="25" t="s">
        <v>95</v>
      </c>
      <c r="G424" s="25"/>
      <c r="H424" s="25"/>
      <c r="I424" s="25"/>
      <c r="J424" s="26" t="s">
        <v>101</v>
      </c>
      <c r="K424" s="41" t="s">
        <v>102</v>
      </c>
      <c r="L424" s="41" t="s">
        <v>35</v>
      </c>
      <c r="M424" s="28" t="s">
        <v>98</v>
      </c>
      <c r="N424" s="28"/>
      <c r="O424" s="59">
        <f t="shared" ref="O424:U424" si="600">ROUND(N424*O$3,0)</f>
        <v>0</v>
      </c>
      <c r="P424" s="59">
        <f t="shared" si="600"/>
        <v>0</v>
      </c>
      <c r="Q424" s="59">
        <f t="shared" si="600"/>
        <v>0</v>
      </c>
      <c r="R424" s="59">
        <f t="shared" si="600"/>
        <v>0</v>
      </c>
      <c r="S424" s="59">
        <f t="shared" si="600"/>
        <v>0</v>
      </c>
      <c r="T424" s="59">
        <f t="shared" si="600"/>
        <v>0</v>
      </c>
      <c r="U424" s="59">
        <f t="shared" si="600"/>
        <v>0</v>
      </c>
      <c r="V424" s="60">
        <f t="shared" si="545"/>
        <v>0</v>
      </c>
      <c r="W424" s="60">
        <f t="shared" si="546"/>
        <v>0</v>
      </c>
      <c r="X424" s="60">
        <f t="shared" si="547"/>
        <v>0</v>
      </c>
      <c r="Y424" s="60">
        <f t="shared" si="548"/>
        <v>0</v>
      </c>
      <c r="Z424" s="60">
        <f t="shared" si="549"/>
        <v>0</v>
      </c>
      <c r="AA424" s="60">
        <f t="shared" si="550"/>
        <v>0</v>
      </c>
      <c r="AB424" s="60">
        <f t="shared" si="551"/>
        <v>0</v>
      </c>
      <c r="AC424" s="59">
        <f t="shared" si="552"/>
        <v>0</v>
      </c>
      <c r="AD424" s="59">
        <f t="shared" si="553"/>
        <v>0</v>
      </c>
      <c r="AE424" s="59">
        <f t="shared" si="554"/>
        <v>0</v>
      </c>
      <c r="AF424" s="59">
        <f t="shared" si="555"/>
        <v>0</v>
      </c>
      <c r="AG424" s="59">
        <f t="shared" si="556"/>
        <v>0</v>
      </c>
      <c r="AH424" s="59">
        <f t="shared" si="557"/>
        <v>0</v>
      </c>
      <c r="AI424" s="59">
        <f t="shared" si="558"/>
        <v>0</v>
      </c>
      <c r="AJ424" s="60">
        <f t="shared" si="559"/>
        <v>0</v>
      </c>
      <c r="AK424" s="60">
        <f t="shared" si="560"/>
        <v>0</v>
      </c>
      <c r="AL424" s="60">
        <f t="shared" si="561"/>
        <v>0</v>
      </c>
      <c r="AM424" s="60">
        <f t="shared" si="562"/>
        <v>0</v>
      </c>
      <c r="AN424" s="60">
        <f t="shared" si="563"/>
        <v>0</v>
      </c>
      <c r="AO424" s="60">
        <f t="shared" si="564"/>
        <v>0</v>
      </c>
      <c r="AP424" s="60">
        <f t="shared" si="565"/>
        <v>0</v>
      </c>
      <c r="AQ424" s="27" t="s">
        <v>99</v>
      </c>
      <c r="AR424" s="25" t="s">
        <v>38</v>
      </c>
      <c r="AS424" s="25" t="s">
        <v>64</v>
      </c>
      <c r="AT424" s="29" t="s">
        <v>25</v>
      </c>
      <c r="AU424" s="2"/>
      <c r="AV424" s="61">
        <f t="shared" si="566"/>
        <v>0</v>
      </c>
      <c r="AW424" s="61">
        <f t="shared" si="567"/>
        <v>0</v>
      </c>
      <c r="AX424" s="61">
        <f t="shared" si="568"/>
        <v>0</v>
      </c>
      <c r="AY424" s="62">
        <f t="shared" si="569"/>
        <v>0</v>
      </c>
      <c r="AZ424" s="61">
        <f t="shared" si="570"/>
        <v>0</v>
      </c>
    </row>
    <row r="425" spans="1:52" ht="48">
      <c r="A425" s="1">
        <v>124</v>
      </c>
      <c r="B425" s="21" t="s">
        <v>425</v>
      </c>
      <c r="C425" s="22" t="s">
        <v>426</v>
      </c>
      <c r="D425" s="23" t="s">
        <v>47</v>
      </c>
      <c r="E425" s="31">
        <v>172</v>
      </c>
      <c r="F425" s="25" t="s">
        <v>95</v>
      </c>
      <c r="G425" s="25"/>
      <c r="H425" s="25"/>
      <c r="I425" s="25"/>
      <c r="J425" s="26" t="s">
        <v>101</v>
      </c>
      <c r="K425" s="41" t="s">
        <v>102</v>
      </c>
      <c r="L425" s="41" t="s">
        <v>35</v>
      </c>
      <c r="M425" s="28" t="s">
        <v>98</v>
      </c>
      <c r="N425" s="28"/>
      <c r="O425" s="59">
        <f t="shared" ref="O425:U425" si="601">ROUND(N425*O$3,0)</f>
        <v>0</v>
      </c>
      <c r="P425" s="59">
        <f t="shared" si="601"/>
        <v>0</v>
      </c>
      <c r="Q425" s="59">
        <f t="shared" si="601"/>
        <v>0</v>
      </c>
      <c r="R425" s="59">
        <f t="shared" si="601"/>
        <v>0</v>
      </c>
      <c r="S425" s="59">
        <f t="shared" si="601"/>
        <v>0</v>
      </c>
      <c r="T425" s="59">
        <f t="shared" si="601"/>
        <v>0</v>
      </c>
      <c r="U425" s="59">
        <f t="shared" si="601"/>
        <v>0</v>
      </c>
      <c r="V425" s="60">
        <f t="shared" si="545"/>
        <v>0</v>
      </c>
      <c r="W425" s="60">
        <f t="shared" si="546"/>
        <v>0</v>
      </c>
      <c r="X425" s="60">
        <f t="shared" si="547"/>
        <v>0</v>
      </c>
      <c r="Y425" s="60">
        <f t="shared" si="548"/>
        <v>0</v>
      </c>
      <c r="Z425" s="60">
        <f t="shared" si="549"/>
        <v>0</v>
      </c>
      <c r="AA425" s="60">
        <f t="shared" si="550"/>
        <v>0</v>
      </c>
      <c r="AB425" s="60">
        <f t="shared" si="551"/>
        <v>0</v>
      </c>
      <c r="AC425" s="59">
        <f t="shared" si="552"/>
        <v>0</v>
      </c>
      <c r="AD425" s="59">
        <f t="shared" si="553"/>
        <v>0</v>
      </c>
      <c r="AE425" s="59">
        <f t="shared" si="554"/>
        <v>0</v>
      </c>
      <c r="AF425" s="59">
        <f t="shared" si="555"/>
        <v>0</v>
      </c>
      <c r="AG425" s="59">
        <f t="shared" si="556"/>
        <v>0</v>
      </c>
      <c r="AH425" s="59">
        <f t="shared" si="557"/>
        <v>0</v>
      </c>
      <c r="AI425" s="59">
        <f t="shared" si="558"/>
        <v>0</v>
      </c>
      <c r="AJ425" s="60">
        <f t="shared" si="559"/>
        <v>0</v>
      </c>
      <c r="AK425" s="60">
        <f t="shared" si="560"/>
        <v>0</v>
      </c>
      <c r="AL425" s="60">
        <f t="shared" si="561"/>
        <v>0</v>
      </c>
      <c r="AM425" s="60">
        <f t="shared" si="562"/>
        <v>0</v>
      </c>
      <c r="AN425" s="60">
        <f t="shared" si="563"/>
        <v>0</v>
      </c>
      <c r="AO425" s="60">
        <f t="shared" si="564"/>
        <v>0</v>
      </c>
      <c r="AP425" s="60">
        <f t="shared" si="565"/>
        <v>0</v>
      </c>
      <c r="AQ425" s="27" t="s">
        <v>99</v>
      </c>
      <c r="AR425" s="25" t="s">
        <v>38</v>
      </c>
      <c r="AS425" s="25" t="s">
        <v>228</v>
      </c>
      <c r="AT425" s="29" t="s">
        <v>25</v>
      </c>
      <c r="AU425" s="2"/>
      <c r="AV425" s="61">
        <f t="shared" si="566"/>
        <v>0</v>
      </c>
      <c r="AW425" s="61">
        <f t="shared" si="567"/>
        <v>0</v>
      </c>
      <c r="AX425" s="61">
        <f t="shared" si="568"/>
        <v>0</v>
      </c>
      <c r="AY425" s="62">
        <f t="shared" si="569"/>
        <v>0</v>
      </c>
      <c r="AZ425" s="61">
        <f t="shared" si="570"/>
        <v>0</v>
      </c>
    </row>
    <row r="426" spans="1:52" ht="36">
      <c r="A426" s="1">
        <v>138</v>
      </c>
      <c r="B426" s="21" t="s">
        <v>545</v>
      </c>
      <c r="C426" s="22" t="s">
        <v>546</v>
      </c>
      <c r="D426" s="46" t="s">
        <v>146</v>
      </c>
      <c r="E426" s="31">
        <v>172</v>
      </c>
      <c r="F426" s="25" t="s">
        <v>95</v>
      </c>
      <c r="G426" s="25"/>
      <c r="H426" s="25"/>
      <c r="I426" s="25"/>
      <c r="J426" s="26" t="s">
        <v>101</v>
      </c>
      <c r="K426" s="41" t="s">
        <v>102</v>
      </c>
      <c r="L426" s="41" t="s">
        <v>35</v>
      </c>
      <c r="M426" s="28" t="s">
        <v>98</v>
      </c>
      <c r="N426" s="28"/>
      <c r="O426" s="59">
        <f t="shared" ref="O426:U426" si="602">ROUND(N426*O$3,0)</f>
        <v>0</v>
      </c>
      <c r="P426" s="59">
        <f t="shared" si="602"/>
        <v>0</v>
      </c>
      <c r="Q426" s="59">
        <f t="shared" si="602"/>
        <v>0</v>
      </c>
      <c r="R426" s="59">
        <f t="shared" si="602"/>
        <v>0</v>
      </c>
      <c r="S426" s="59">
        <f t="shared" si="602"/>
        <v>0</v>
      </c>
      <c r="T426" s="59">
        <f t="shared" si="602"/>
        <v>0</v>
      </c>
      <c r="U426" s="59">
        <f t="shared" si="602"/>
        <v>0</v>
      </c>
      <c r="V426" s="60">
        <f t="shared" si="545"/>
        <v>0</v>
      </c>
      <c r="W426" s="60">
        <f t="shared" si="546"/>
        <v>0</v>
      </c>
      <c r="X426" s="60">
        <f t="shared" si="547"/>
        <v>0</v>
      </c>
      <c r="Y426" s="60">
        <f t="shared" si="548"/>
        <v>0</v>
      </c>
      <c r="Z426" s="60">
        <f t="shared" si="549"/>
        <v>0</v>
      </c>
      <c r="AA426" s="60">
        <f t="shared" si="550"/>
        <v>0</v>
      </c>
      <c r="AB426" s="60">
        <f t="shared" si="551"/>
        <v>0</v>
      </c>
      <c r="AC426" s="59">
        <f t="shared" si="552"/>
        <v>0</v>
      </c>
      <c r="AD426" s="59">
        <f t="shared" si="553"/>
        <v>0</v>
      </c>
      <c r="AE426" s="59">
        <f t="shared" si="554"/>
        <v>0</v>
      </c>
      <c r="AF426" s="59">
        <f t="shared" si="555"/>
        <v>0</v>
      </c>
      <c r="AG426" s="59">
        <f t="shared" si="556"/>
        <v>0</v>
      </c>
      <c r="AH426" s="59">
        <f t="shared" si="557"/>
        <v>0</v>
      </c>
      <c r="AI426" s="59">
        <f t="shared" si="558"/>
        <v>0</v>
      </c>
      <c r="AJ426" s="60">
        <f t="shared" si="559"/>
        <v>0</v>
      </c>
      <c r="AK426" s="60">
        <f t="shared" si="560"/>
        <v>0</v>
      </c>
      <c r="AL426" s="60">
        <f t="shared" si="561"/>
        <v>0</v>
      </c>
      <c r="AM426" s="60">
        <f t="shared" si="562"/>
        <v>0</v>
      </c>
      <c r="AN426" s="60">
        <f t="shared" si="563"/>
        <v>0</v>
      </c>
      <c r="AO426" s="60">
        <f t="shared" si="564"/>
        <v>0</v>
      </c>
      <c r="AP426" s="60">
        <f t="shared" si="565"/>
        <v>0</v>
      </c>
      <c r="AQ426" s="27" t="s">
        <v>99</v>
      </c>
      <c r="AR426" s="25" t="s">
        <v>38</v>
      </c>
      <c r="AS426" s="25" t="s">
        <v>228</v>
      </c>
      <c r="AT426" s="29" t="s">
        <v>25</v>
      </c>
      <c r="AU426" s="2"/>
      <c r="AV426" s="61">
        <f t="shared" si="566"/>
        <v>0</v>
      </c>
      <c r="AW426" s="61">
        <f t="shared" si="567"/>
        <v>0</v>
      </c>
      <c r="AX426" s="61">
        <f t="shared" si="568"/>
        <v>0</v>
      </c>
      <c r="AY426" s="62">
        <f t="shared" si="569"/>
        <v>0</v>
      </c>
      <c r="AZ426" s="61">
        <f t="shared" si="570"/>
        <v>0</v>
      </c>
    </row>
    <row r="427" spans="1:52" ht="60">
      <c r="A427" s="1">
        <v>161</v>
      </c>
      <c r="B427" s="21" t="s">
        <v>430</v>
      </c>
      <c r="C427" s="22" t="s">
        <v>431</v>
      </c>
      <c r="D427" s="23" t="s">
        <v>16</v>
      </c>
      <c r="E427" s="31">
        <v>172</v>
      </c>
      <c r="F427" s="25" t="s">
        <v>17</v>
      </c>
      <c r="G427" s="25"/>
      <c r="H427" s="25"/>
      <c r="I427" s="25"/>
      <c r="J427" s="26" t="s">
        <v>101</v>
      </c>
      <c r="K427" s="27" t="s">
        <v>102</v>
      </c>
      <c r="L427" s="27" t="s">
        <v>35</v>
      </c>
      <c r="M427" s="28" t="s">
        <v>98</v>
      </c>
      <c r="N427" s="28"/>
      <c r="O427" s="59">
        <f t="shared" ref="O427:U427" si="603">ROUND(N427*O$3,0)</f>
        <v>0</v>
      </c>
      <c r="P427" s="59">
        <f t="shared" si="603"/>
        <v>0</v>
      </c>
      <c r="Q427" s="59">
        <f t="shared" si="603"/>
        <v>0</v>
      </c>
      <c r="R427" s="59">
        <f t="shared" si="603"/>
        <v>0</v>
      </c>
      <c r="S427" s="59">
        <f t="shared" si="603"/>
        <v>0</v>
      </c>
      <c r="T427" s="59">
        <f t="shared" si="603"/>
        <v>0</v>
      </c>
      <c r="U427" s="59">
        <f t="shared" si="603"/>
        <v>0</v>
      </c>
      <c r="V427" s="60">
        <f t="shared" si="545"/>
        <v>0</v>
      </c>
      <c r="W427" s="60">
        <f t="shared" si="546"/>
        <v>0</v>
      </c>
      <c r="X427" s="60">
        <f t="shared" si="547"/>
        <v>0</v>
      </c>
      <c r="Y427" s="60">
        <f t="shared" si="548"/>
        <v>0</v>
      </c>
      <c r="Z427" s="60">
        <f t="shared" si="549"/>
        <v>0</v>
      </c>
      <c r="AA427" s="60">
        <f t="shared" si="550"/>
        <v>0</v>
      </c>
      <c r="AB427" s="60">
        <f t="shared" si="551"/>
        <v>0</v>
      </c>
      <c r="AC427" s="59">
        <f t="shared" si="552"/>
        <v>0</v>
      </c>
      <c r="AD427" s="59">
        <f t="shared" si="553"/>
        <v>0</v>
      </c>
      <c r="AE427" s="59">
        <f t="shared" si="554"/>
        <v>0</v>
      </c>
      <c r="AF427" s="59">
        <f t="shared" si="555"/>
        <v>0</v>
      </c>
      <c r="AG427" s="59">
        <f t="shared" si="556"/>
        <v>0</v>
      </c>
      <c r="AH427" s="59">
        <f t="shared" si="557"/>
        <v>0</v>
      </c>
      <c r="AI427" s="59">
        <f t="shared" si="558"/>
        <v>0</v>
      </c>
      <c r="AJ427" s="60">
        <f t="shared" si="559"/>
        <v>0</v>
      </c>
      <c r="AK427" s="60">
        <f t="shared" si="560"/>
        <v>0</v>
      </c>
      <c r="AL427" s="60">
        <f t="shared" si="561"/>
        <v>0</v>
      </c>
      <c r="AM427" s="60">
        <f t="shared" si="562"/>
        <v>0</v>
      </c>
      <c r="AN427" s="60">
        <f t="shared" si="563"/>
        <v>0</v>
      </c>
      <c r="AO427" s="60">
        <f t="shared" si="564"/>
        <v>0</v>
      </c>
      <c r="AP427" s="60">
        <f t="shared" si="565"/>
        <v>0</v>
      </c>
      <c r="AQ427" s="25" t="s">
        <v>99</v>
      </c>
      <c r="AR427" s="25" t="s">
        <v>23</v>
      </c>
      <c r="AS427" s="25" t="s">
        <v>29</v>
      </c>
      <c r="AT427" s="29" t="s">
        <v>25</v>
      </c>
      <c r="AU427" s="2"/>
      <c r="AV427" s="61">
        <f t="shared" si="566"/>
        <v>0</v>
      </c>
      <c r="AW427" s="61">
        <f t="shared" si="567"/>
        <v>0</v>
      </c>
      <c r="AX427" s="61">
        <f t="shared" si="568"/>
        <v>0</v>
      </c>
      <c r="AY427" s="62">
        <f t="shared" si="569"/>
        <v>0</v>
      </c>
      <c r="AZ427" s="61">
        <f t="shared" si="570"/>
        <v>0</v>
      </c>
    </row>
    <row r="428" spans="1:52" ht="36">
      <c r="A428" s="1">
        <v>167</v>
      </c>
      <c r="B428" s="21" t="s">
        <v>235</v>
      </c>
      <c r="C428" s="22" t="s">
        <v>236</v>
      </c>
      <c r="D428" s="23" t="s">
        <v>47</v>
      </c>
      <c r="E428" s="31">
        <v>172</v>
      </c>
      <c r="F428" s="25" t="s">
        <v>17</v>
      </c>
      <c r="G428" s="25"/>
      <c r="H428" s="25"/>
      <c r="I428" s="25"/>
      <c r="J428" s="26" t="s">
        <v>101</v>
      </c>
      <c r="K428" s="27" t="s">
        <v>102</v>
      </c>
      <c r="L428" s="27" t="s">
        <v>35</v>
      </c>
      <c r="M428" s="28" t="s">
        <v>98</v>
      </c>
      <c r="N428" s="28"/>
      <c r="O428" s="59">
        <f t="shared" ref="O428:U428" si="604">ROUND(N428*O$3,0)</f>
        <v>0</v>
      </c>
      <c r="P428" s="59">
        <f t="shared" si="604"/>
        <v>0</v>
      </c>
      <c r="Q428" s="59">
        <f t="shared" si="604"/>
        <v>0</v>
      </c>
      <c r="R428" s="59">
        <f t="shared" si="604"/>
        <v>0</v>
      </c>
      <c r="S428" s="59">
        <f t="shared" si="604"/>
        <v>0</v>
      </c>
      <c r="T428" s="59">
        <f t="shared" si="604"/>
        <v>0</v>
      </c>
      <c r="U428" s="59">
        <f t="shared" si="604"/>
        <v>0</v>
      </c>
      <c r="V428" s="60">
        <f t="shared" si="545"/>
        <v>0</v>
      </c>
      <c r="W428" s="60">
        <f t="shared" si="546"/>
        <v>0</v>
      </c>
      <c r="X428" s="60">
        <f t="shared" si="547"/>
        <v>0</v>
      </c>
      <c r="Y428" s="60">
        <f t="shared" si="548"/>
        <v>0</v>
      </c>
      <c r="Z428" s="60">
        <f t="shared" si="549"/>
        <v>0</v>
      </c>
      <c r="AA428" s="60">
        <f t="shared" si="550"/>
        <v>0</v>
      </c>
      <c r="AB428" s="60">
        <f t="shared" si="551"/>
        <v>0</v>
      </c>
      <c r="AC428" s="59">
        <f t="shared" si="552"/>
        <v>0</v>
      </c>
      <c r="AD428" s="59">
        <f t="shared" si="553"/>
        <v>0</v>
      </c>
      <c r="AE428" s="59">
        <f t="shared" si="554"/>
        <v>0</v>
      </c>
      <c r="AF428" s="59">
        <f t="shared" si="555"/>
        <v>0</v>
      </c>
      <c r="AG428" s="59">
        <f t="shared" si="556"/>
        <v>0</v>
      </c>
      <c r="AH428" s="59">
        <f t="shared" si="557"/>
        <v>0</v>
      </c>
      <c r="AI428" s="59">
        <f t="shared" si="558"/>
        <v>0</v>
      </c>
      <c r="AJ428" s="60">
        <f t="shared" si="559"/>
        <v>0</v>
      </c>
      <c r="AK428" s="60">
        <f t="shared" si="560"/>
        <v>0</v>
      </c>
      <c r="AL428" s="60">
        <f t="shared" si="561"/>
        <v>0</v>
      </c>
      <c r="AM428" s="60">
        <f t="shared" si="562"/>
        <v>0</v>
      </c>
      <c r="AN428" s="60">
        <f t="shared" si="563"/>
        <v>0</v>
      </c>
      <c r="AO428" s="60">
        <f t="shared" si="564"/>
        <v>0</v>
      </c>
      <c r="AP428" s="60">
        <f t="shared" si="565"/>
        <v>0</v>
      </c>
      <c r="AQ428" s="27" t="s">
        <v>99</v>
      </c>
      <c r="AR428" s="25" t="s">
        <v>23</v>
      </c>
      <c r="AS428" s="25" t="s">
        <v>29</v>
      </c>
      <c r="AT428" s="29" t="s">
        <v>25</v>
      </c>
      <c r="AU428" s="2"/>
      <c r="AV428" s="61">
        <f t="shared" si="566"/>
        <v>0</v>
      </c>
      <c r="AW428" s="61">
        <f t="shared" si="567"/>
        <v>0</v>
      </c>
      <c r="AX428" s="61">
        <f t="shared" si="568"/>
        <v>0</v>
      </c>
      <c r="AY428" s="62">
        <f t="shared" si="569"/>
        <v>0</v>
      </c>
      <c r="AZ428" s="61">
        <f t="shared" si="570"/>
        <v>0</v>
      </c>
    </row>
    <row r="429" spans="1:52" ht="48">
      <c r="A429" s="1">
        <v>173</v>
      </c>
      <c r="B429" s="21" t="s">
        <v>432</v>
      </c>
      <c r="C429" s="22" t="s">
        <v>433</v>
      </c>
      <c r="D429" s="23" t="s">
        <v>16</v>
      </c>
      <c r="E429" s="31">
        <v>172</v>
      </c>
      <c r="F429" s="25" t="s">
        <v>17</v>
      </c>
      <c r="G429" s="25"/>
      <c r="H429" s="25"/>
      <c r="I429" s="25"/>
      <c r="J429" s="26" t="s">
        <v>101</v>
      </c>
      <c r="K429" s="27" t="s">
        <v>102</v>
      </c>
      <c r="L429" s="27" t="s">
        <v>35</v>
      </c>
      <c r="M429" s="28" t="s">
        <v>98</v>
      </c>
      <c r="N429" s="28"/>
      <c r="O429" s="59">
        <f t="shared" ref="O429:U429" si="605">ROUND(N429*O$3,0)</f>
        <v>0</v>
      </c>
      <c r="P429" s="59">
        <f t="shared" si="605"/>
        <v>0</v>
      </c>
      <c r="Q429" s="59">
        <f t="shared" si="605"/>
        <v>0</v>
      </c>
      <c r="R429" s="59">
        <f t="shared" si="605"/>
        <v>0</v>
      </c>
      <c r="S429" s="59">
        <f t="shared" si="605"/>
        <v>0</v>
      </c>
      <c r="T429" s="59">
        <f t="shared" si="605"/>
        <v>0</v>
      </c>
      <c r="U429" s="59">
        <f t="shared" si="605"/>
        <v>0</v>
      </c>
      <c r="V429" s="60">
        <f t="shared" si="545"/>
        <v>0</v>
      </c>
      <c r="W429" s="60">
        <f t="shared" si="546"/>
        <v>0</v>
      </c>
      <c r="X429" s="60">
        <f t="shared" si="547"/>
        <v>0</v>
      </c>
      <c r="Y429" s="60">
        <f t="shared" si="548"/>
        <v>0</v>
      </c>
      <c r="Z429" s="60">
        <f t="shared" si="549"/>
        <v>0</v>
      </c>
      <c r="AA429" s="60">
        <f t="shared" si="550"/>
        <v>0</v>
      </c>
      <c r="AB429" s="60">
        <f t="shared" si="551"/>
        <v>0</v>
      </c>
      <c r="AC429" s="59">
        <f t="shared" si="552"/>
        <v>0</v>
      </c>
      <c r="AD429" s="59">
        <f t="shared" si="553"/>
        <v>0</v>
      </c>
      <c r="AE429" s="59">
        <f t="shared" si="554"/>
        <v>0</v>
      </c>
      <c r="AF429" s="59">
        <f t="shared" si="555"/>
        <v>0</v>
      </c>
      <c r="AG429" s="59">
        <f t="shared" si="556"/>
        <v>0</v>
      </c>
      <c r="AH429" s="59">
        <f t="shared" si="557"/>
        <v>0</v>
      </c>
      <c r="AI429" s="59">
        <f t="shared" si="558"/>
        <v>0</v>
      </c>
      <c r="AJ429" s="60">
        <f t="shared" si="559"/>
        <v>0</v>
      </c>
      <c r="AK429" s="60">
        <f t="shared" si="560"/>
        <v>0</v>
      </c>
      <c r="AL429" s="60">
        <f t="shared" si="561"/>
        <v>0</v>
      </c>
      <c r="AM429" s="60">
        <f t="shared" si="562"/>
        <v>0</v>
      </c>
      <c r="AN429" s="60">
        <f t="shared" si="563"/>
        <v>0</v>
      </c>
      <c r="AO429" s="60">
        <f t="shared" si="564"/>
        <v>0</v>
      </c>
      <c r="AP429" s="60">
        <f t="shared" si="565"/>
        <v>0</v>
      </c>
      <c r="AQ429" s="27" t="s">
        <v>99</v>
      </c>
      <c r="AR429" s="25" t="s">
        <v>23</v>
      </c>
      <c r="AS429" s="25" t="s">
        <v>44</v>
      </c>
      <c r="AT429" s="29" t="s">
        <v>25</v>
      </c>
      <c r="AU429" s="2"/>
      <c r="AV429" s="61">
        <f t="shared" si="566"/>
        <v>0</v>
      </c>
      <c r="AW429" s="61">
        <f t="shared" si="567"/>
        <v>0</v>
      </c>
      <c r="AX429" s="61">
        <f t="shared" si="568"/>
        <v>0</v>
      </c>
      <c r="AY429" s="62">
        <f t="shared" si="569"/>
        <v>0</v>
      </c>
      <c r="AZ429" s="61">
        <f t="shared" si="570"/>
        <v>0</v>
      </c>
    </row>
    <row r="430" spans="1:52" ht="48">
      <c r="A430" s="1">
        <v>189</v>
      </c>
      <c r="B430" s="21" t="s">
        <v>40</v>
      </c>
      <c r="C430" s="22" t="s">
        <v>41</v>
      </c>
      <c r="D430" s="32" t="s">
        <v>42</v>
      </c>
      <c r="E430" s="31">
        <v>172</v>
      </c>
      <c r="F430" s="25" t="s">
        <v>17</v>
      </c>
      <c r="G430" s="25"/>
      <c r="H430" s="25"/>
      <c r="I430" s="25"/>
      <c r="J430" s="26" t="s">
        <v>101</v>
      </c>
      <c r="K430" s="27" t="s">
        <v>102</v>
      </c>
      <c r="L430" s="27" t="s">
        <v>35</v>
      </c>
      <c r="M430" s="28" t="s">
        <v>98</v>
      </c>
      <c r="N430" s="28"/>
      <c r="O430" s="59">
        <f t="shared" ref="O430:U430" si="606">ROUND(N430*O$3,0)</f>
        <v>0</v>
      </c>
      <c r="P430" s="59">
        <f t="shared" si="606"/>
        <v>0</v>
      </c>
      <c r="Q430" s="59">
        <f t="shared" si="606"/>
        <v>0</v>
      </c>
      <c r="R430" s="59">
        <f t="shared" si="606"/>
        <v>0</v>
      </c>
      <c r="S430" s="59">
        <f t="shared" si="606"/>
        <v>0</v>
      </c>
      <c r="T430" s="59">
        <f t="shared" si="606"/>
        <v>0</v>
      </c>
      <c r="U430" s="59">
        <f t="shared" si="606"/>
        <v>0</v>
      </c>
      <c r="V430" s="60">
        <f t="shared" si="545"/>
        <v>0</v>
      </c>
      <c r="W430" s="60">
        <f t="shared" si="546"/>
        <v>0</v>
      </c>
      <c r="X430" s="60">
        <f t="shared" si="547"/>
        <v>0</v>
      </c>
      <c r="Y430" s="60">
        <f t="shared" si="548"/>
        <v>0</v>
      </c>
      <c r="Z430" s="60">
        <f t="shared" si="549"/>
        <v>0</v>
      </c>
      <c r="AA430" s="60">
        <f t="shared" si="550"/>
        <v>0</v>
      </c>
      <c r="AB430" s="60">
        <f t="shared" si="551"/>
        <v>0</v>
      </c>
      <c r="AC430" s="59">
        <f t="shared" si="552"/>
        <v>0</v>
      </c>
      <c r="AD430" s="59">
        <f t="shared" si="553"/>
        <v>0</v>
      </c>
      <c r="AE430" s="59">
        <f t="shared" si="554"/>
        <v>0</v>
      </c>
      <c r="AF430" s="59">
        <f t="shared" si="555"/>
        <v>0</v>
      </c>
      <c r="AG430" s="59">
        <f t="shared" si="556"/>
        <v>0</v>
      </c>
      <c r="AH430" s="59">
        <f t="shared" si="557"/>
        <v>0</v>
      </c>
      <c r="AI430" s="59">
        <f t="shared" si="558"/>
        <v>0</v>
      </c>
      <c r="AJ430" s="60">
        <f t="shared" si="559"/>
        <v>0</v>
      </c>
      <c r="AK430" s="60">
        <f t="shared" si="560"/>
        <v>0</v>
      </c>
      <c r="AL430" s="60">
        <f t="shared" si="561"/>
        <v>0</v>
      </c>
      <c r="AM430" s="60">
        <f t="shared" si="562"/>
        <v>0</v>
      </c>
      <c r="AN430" s="60">
        <f t="shared" si="563"/>
        <v>0</v>
      </c>
      <c r="AO430" s="60">
        <f t="shared" si="564"/>
        <v>0</v>
      </c>
      <c r="AP430" s="60">
        <f t="shared" si="565"/>
        <v>0</v>
      </c>
      <c r="AQ430" s="27" t="s">
        <v>99</v>
      </c>
      <c r="AR430" s="25" t="s">
        <v>23</v>
      </c>
      <c r="AS430" s="25" t="s">
        <v>44</v>
      </c>
      <c r="AT430" s="29" t="s">
        <v>25</v>
      </c>
      <c r="AU430" s="2"/>
      <c r="AV430" s="61">
        <f t="shared" si="566"/>
        <v>0</v>
      </c>
      <c r="AW430" s="61">
        <f t="shared" si="567"/>
        <v>0</v>
      </c>
      <c r="AX430" s="61">
        <f t="shared" si="568"/>
        <v>0</v>
      </c>
      <c r="AY430" s="62">
        <f t="shared" si="569"/>
        <v>0</v>
      </c>
      <c r="AZ430" s="61">
        <f t="shared" si="570"/>
        <v>0</v>
      </c>
    </row>
    <row r="431" spans="1:52" ht="36">
      <c r="A431" s="1">
        <v>199</v>
      </c>
      <c r="B431" s="21" t="s">
        <v>240</v>
      </c>
      <c r="C431" s="22" t="s">
        <v>241</v>
      </c>
      <c r="D431" s="46" t="s">
        <v>242</v>
      </c>
      <c r="E431" s="31">
        <v>172</v>
      </c>
      <c r="F431" s="25" t="s">
        <v>17</v>
      </c>
      <c r="G431" s="25"/>
      <c r="H431" s="25"/>
      <c r="I431" s="25"/>
      <c r="J431" s="26" t="s">
        <v>101</v>
      </c>
      <c r="K431" s="27" t="s">
        <v>102</v>
      </c>
      <c r="L431" s="27" t="s">
        <v>35</v>
      </c>
      <c r="M431" s="28" t="s">
        <v>244</v>
      </c>
      <c r="N431" s="28"/>
      <c r="O431" s="59">
        <f t="shared" ref="O431:U431" si="607">ROUND(N431*O$3,0)</f>
        <v>0</v>
      </c>
      <c r="P431" s="59">
        <f t="shared" si="607"/>
        <v>0</v>
      </c>
      <c r="Q431" s="59">
        <f t="shared" si="607"/>
        <v>0</v>
      </c>
      <c r="R431" s="59">
        <f t="shared" si="607"/>
        <v>0</v>
      </c>
      <c r="S431" s="59">
        <f t="shared" si="607"/>
        <v>0</v>
      </c>
      <c r="T431" s="59">
        <f t="shared" si="607"/>
        <v>0</v>
      </c>
      <c r="U431" s="59">
        <f t="shared" si="607"/>
        <v>0</v>
      </c>
      <c r="V431" s="60">
        <f t="shared" si="545"/>
        <v>0</v>
      </c>
      <c r="W431" s="60">
        <f t="shared" si="546"/>
        <v>0</v>
      </c>
      <c r="X431" s="60">
        <f t="shared" si="547"/>
        <v>0</v>
      </c>
      <c r="Y431" s="60">
        <f t="shared" si="548"/>
        <v>0</v>
      </c>
      <c r="Z431" s="60">
        <f t="shared" si="549"/>
        <v>0</v>
      </c>
      <c r="AA431" s="60">
        <f t="shared" si="550"/>
        <v>0</v>
      </c>
      <c r="AB431" s="60">
        <f t="shared" si="551"/>
        <v>0</v>
      </c>
      <c r="AC431" s="59">
        <f t="shared" si="552"/>
        <v>0</v>
      </c>
      <c r="AD431" s="59">
        <f t="shared" si="553"/>
        <v>0</v>
      </c>
      <c r="AE431" s="59">
        <f t="shared" si="554"/>
        <v>0</v>
      </c>
      <c r="AF431" s="59">
        <f t="shared" si="555"/>
        <v>0</v>
      </c>
      <c r="AG431" s="59">
        <f t="shared" si="556"/>
        <v>0</v>
      </c>
      <c r="AH431" s="59">
        <f t="shared" si="557"/>
        <v>0</v>
      </c>
      <c r="AI431" s="59">
        <f t="shared" si="558"/>
        <v>0</v>
      </c>
      <c r="AJ431" s="60">
        <f t="shared" si="559"/>
        <v>0</v>
      </c>
      <c r="AK431" s="60">
        <f t="shared" si="560"/>
        <v>0</v>
      </c>
      <c r="AL431" s="60">
        <f t="shared" si="561"/>
        <v>0</v>
      </c>
      <c r="AM431" s="60">
        <f t="shared" si="562"/>
        <v>0</v>
      </c>
      <c r="AN431" s="60">
        <f t="shared" si="563"/>
        <v>0</v>
      </c>
      <c r="AO431" s="60">
        <f t="shared" si="564"/>
        <v>0</v>
      </c>
      <c r="AP431" s="60">
        <f t="shared" si="565"/>
        <v>0</v>
      </c>
      <c r="AQ431" s="27" t="s">
        <v>99</v>
      </c>
      <c r="AR431" s="25" t="s">
        <v>23</v>
      </c>
      <c r="AS431" s="25" t="s">
        <v>25</v>
      </c>
      <c r="AT431" s="29" t="s">
        <v>25</v>
      </c>
      <c r="AU431" s="2"/>
      <c r="AV431" s="61">
        <f t="shared" si="566"/>
        <v>0</v>
      </c>
      <c r="AW431" s="61">
        <f t="shared" si="567"/>
        <v>0</v>
      </c>
      <c r="AX431" s="61">
        <f t="shared" si="568"/>
        <v>0</v>
      </c>
      <c r="AY431" s="62">
        <f t="shared" si="569"/>
        <v>0</v>
      </c>
      <c r="AZ431" s="61">
        <f t="shared" si="570"/>
        <v>0</v>
      </c>
    </row>
    <row r="432" spans="1:52" ht="48">
      <c r="A432" s="1">
        <v>204</v>
      </c>
      <c r="B432" s="21" t="s">
        <v>436</v>
      </c>
      <c r="C432" s="22" t="s">
        <v>437</v>
      </c>
      <c r="D432" s="36" t="s">
        <v>180</v>
      </c>
      <c r="E432" s="31">
        <v>172</v>
      </c>
      <c r="F432" s="25" t="s">
        <v>17</v>
      </c>
      <c r="G432" s="25"/>
      <c r="H432" s="25"/>
      <c r="I432" s="25"/>
      <c r="J432" s="26" t="s">
        <v>101</v>
      </c>
      <c r="K432" s="27" t="s">
        <v>102</v>
      </c>
      <c r="L432" s="27" t="s">
        <v>35</v>
      </c>
      <c r="M432" s="28" t="s">
        <v>98</v>
      </c>
      <c r="N432" s="28"/>
      <c r="O432" s="59">
        <f t="shared" ref="O432:U432" si="608">ROUND(N432*O$3,0)</f>
        <v>0</v>
      </c>
      <c r="P432" s="59">
        <f t="shared" si="608"/>
        <v>0</v>
      </c>
      <c r="Q432" s="59">
        <f t="shared" si="608"/>
        <v>0</v>
      </c>
      <c r="R432" s="59">
        <f t="shared" si="608"/>
        <v>0</v>
      </c>
      <c r="S432" s="59">
        <f t="shared" si="608"/>
        <v>0</v>
      </c>
      <c r="T432" s="59">
        <f t="shared" si="608"/>
        <v>0</v>
      </c>
      <c r="U432" s="59">
        <f t="shared" si="608"/>
        <v>0</v>
      </c>
      <c r="V432" s="60">
        <f t="shared" si="545"/>
        <v>0</v>
      </c>
      <c r="W432" s="60">
        <f t="shared" si="546"/>
        <v>0</v>
      </c>
      <c r="X432" s="60">
        <f t="shared" si="547"/>
        <v>0</v>
      </c>
      <c r="Y432" s="60">
        <f t="shared" si="548"/>
        <v>0</v>
      </c>
      <c r="Z432" s="60">
        <f t="shared" si="549"/>
        <v>0</v>
      </c>
      <c r="AA432" s="60">
        <f t="shared" si="550"/>
        <v>0</v>
      </c>
      <c r="AB432" s="60">
        <f t="shared" si="551"/>
        <v>0</v>
      </c>
      <c r="AC432" s="59">
        <f t="shared" si="552"/>
        <v>0</v>
      </c>
      <c r="AD432" s="59">
        <f t="shared" si="553"/>
        <v>0</v>
      </c>
      <c r="AE432" s="59">
        <f t="shared" si="554"/>
        <v>0</v>
      </c>
      <c r="AF432" s="59">
        <f t="shared" si="555"/>
        <v>0</v>
      </c>
      <c r="AG432" s="59">
        <f t="shared" si="556"/>
        <v>0</v>
      </c>
      <c r="AH432" s="59">
        <f t="shared" si="557"/>
        <v>0</v>
      </c>
      <c r="AI432" s="59">
        <f t="shared" si="558"/>
        <v>0</v>
      </c>
      <c r="AJ432" s="60">
        <f t="shared" si="559"/>
        <v>0</v>
      </c>
      <c r="AK432" s="60">
        <f t="shared" si="560"/>
        <v>0</v>
      </c>
      <c r="AL432" s="60">
        <f t="shared" si="561"/>
        <v>0</v>
      </c>
      <c r="AM432" s="60">
        <f t="shared" si="562"/>
        <v>0</v>
      </c>
      <c r="AN432" s="60">
        <f t="shared" si="563"/>
        <v>0</v>
      </c>
      <c r="AO432" s="60">
        <f t="shared" si="564"/>
        <v>0</v>
      </c>
      <c r="AP432" s="60">
        <f t="shared" si="565"/>
        <v>0</v>
      </c>
      <c r="AQ432" s="27" t="s">
        <v>99</v>
      </c>
      <c r="AR432" s="25" t="s">
        <v>23</v>
      </c>
      <c r="AS432" s="25" t="s">
        <v>25</v>
      </c>
      <c r="AT432" s="29" t="s">
        <v>25</v>
      </c>
      <c r="AU432" s="2"/>
      <c r="AV432" s="61">
        <f t="shared" si="566"/>
        <v>0</v>
      </c>
      <c r="AW432" s="61">
        <f t="shared" si="567"/>
        <v>0</v>
      </c>
      <c r="AX432" s="61">
        <f t="shared" si="568"/>
        <v>0</v>
      </c>
      <c r="AY432" s="62">
        <f t="shared" si="569"/>
        <v>0</v>
      </c>
      <c r="AZ432" s="61">
        <f t="shared" si="570"/>
        <v>0</v>
      </c>
    </row>
    <row r="433" spans="1:52" ht="36">
      <c r="A433" s="1">
        <v>207</v>
      </c>
      <c r="B433" s="21" t="s">
        <v>568</v>
      </c>
      <c r="C433" s="22" t="s">
        <v>569</v>
      </c>
      <c r="D433" s="46" t="s">
        <v>146</v>
      </c>
      <c r="E433" s="31">
        <v>172</v>
      </c>
      <c r="F433" s="28" t="s">
        <v>17</v>
      </c>
      <c r="G433" s="28"/>
      <c r="H433" s="28"/>
      <c r="I433" s="28"/>
      <c r="J433" s="26" t="s">
        <v>101</v>
      </c>
      <c r="K433" s="27" t="s">
        <v>102</v>
      </c>
      <c r="L433" s="27" t="s">
        <v>35</v>
      </c>
      <c r="M433" s="28" t="s">
        <v>98</v>
      </c>
      <c r="N433" s="28"/>
      <c r="O433" s="59">
        <f t="shared" ref="O433:U433" si="609">ROUND(N433*O$3,0)</f>
        <v>0</v>
      </c>
      <c r="P433" s="59">
        <f t="shared" si="609"/>
        <v>0</v>
      </c>
      <c r="Q433" s="59">
        <f t="shared" si="609"/>
        <v>0</v>
      </c>
      <c r="R433" s="59">
        <f t="shared" si="609"/>
        <v>0</v>
      </c>
      <c r="S433" s="59">
        <f t="shared" si="609"/>
        <v>0</v>
      </c>
      <c r="T433" s="59">
        <f t="shared" si="609"/>
        <v>0</v>
      </c>
      <c r="U433" s="59">
        <f t="shared" si="609"/>
        <v>0</v>
      </c>
      <c r="V433" s="60">
        <f t="shared" si="545"/>
        <v>0</v>
      </c>
      <c r="W433" s="60">
        <f t="shared" si="546"/>
        <v>0</v>
      </c>
      <c r="X433" s="60">
        <f t="shared" si="547"/>
        <v>0</v>
      </c>
      <c r="Y433" s="60">
        <f t="shared" si="548"/>
        <v>0</v>
      </c>
      <c r="Z433" s="60">
        <f t="shared" si="549"/>
        <v>0</v>
      </c>
      <c r="AA433" s="60">
        <f t="shared" si="550"/>
        <v>0</v>
      </c>
      <c r="AB433" s="60">
        <f t="shared" si="551"/>
        <v>0</v>
      </c>
      <c r="AC433" s="59">
        <f t="shared" si="552"/>
        <v>0</v>
      </c>
      <c r="AD433" s="59">
        <f t="shared" si="553"/>
        <v>0</v>
      </c>
      <c r="AE433" s="59">
        <f t="shared" si="554"/>
        <v>0</v>
      </c>
      <c r="AF433" s="59">
        <f t="shared" si="555"/>
        <v>0</v>
      </c>
      <c r="AG433" s="59">
        <f t="shared" si="556"/>
        <v>0</v>
      </c>
      <c r="AH433" s="59">
        <f t="shared" si="557"/>
        <v>0</v>
      </c>
      <c r="AI433" s="59">
        <f t="shared" si="558"/>
        <v>0</v>
      </c>
      <c r="AJ433" s="60">
        <f t="shared" si="559"/>
        <v>0</v>
      </c>
      <c r="AK433" s="60">
        <f t="shared" si="560"/>
        <v>0</v>
      </c>
      <c r="AL433" s="60">
        <f t="shared" si="561"/>
        <v>0</v>
      </c>
      <c r="AM433" s="60">
        <f t="shared" si="562"/>
        <v>0</v>
      </c>
      <c r="AN433" s="60">
        <f t="shared" si="563"/>
        <v>0</v>
      </c>
      <c r="AO433" s="60">
        <f t="shared" si="564"/>
        <v>0</v>
      </c>
      <c r="AP433" s="60">
        <f t="shared" si="565"/>
        <v>0</v>
      </c>
      <c r="AQ433" s="27" t="s">
        <v>99</v>
      </c>
      <c r="AR433" s="25" t="s">
        <v>23</v>
      </c>
      <c r="AS433" s="25" t="s">
        <v>156</v>
      </c>
      <c r="AT433" s="29" t="s">
        <v>25</v>
      </c>
      <c r="AU433" s="2"/>
      <c r="AV433" s="61">
        <f t="shared" si="566"/>
        <v>0</v>
      </c>
      <c r="AW433" s="61">
        <f t="shared" si="567"/>
        <v>0</v>
      </c>
      <c r="AX433" s="61">
        <f t="shared" si="568"/>
        <v>0</v>
      </c>
      <c r="AY433" s="62">
        <f t="shared" si="569"/>
        <v>0</v>
      </c>
      <c r="AZ433" s="61">
        <f t="shared" si="570"/>
        <v>0</v>
      </c>
    </row>
    <row r="434" spans="1:52" ht="36">
      <c r="A434" s="1">
        <v>238</v>
      </c>
      <c r="B434" s="21" t="s">
        <v>438</v>
      </c>
      <c r="C434" s="22" t="s">
        <v>439</v>
      </c>
      <c r="D434" s="23" t="s">
        <v>47</v>
      </c>
      <c r="E434" s="31">
        <v>172</v>
      </c>
      <c r="F434" s="25" t="s">
        <v>17</v>
      </c>
      <c r="G434" s="25"/>
      <c r="H434" s="25"/>
      <c r="I434" s="25"/>
      <c r="J434" s="26" t="s">
        <v>101</v>
      </c>
      <c r="K434" s="27" t="s">
        <v>102</v>
      </c>
      <c r="L434" s="27" t="s">
        <v>35</v>
      </c>
      <c r="M434" s="28" t="s">
        <v>98</v>
      </c>
      <c r="N434" s="28"/>
      <c r="O434" s="59">
        <f t="shared" ref="O434:U434" si="610">ROUND(N434*O$3,0)</f>
        <v>0</v>
      </c>
      <c r="P434" s="59">
        <f t="shared" si="610"/>
        <v>0</v>
      </c>
      <c r="Q434" s="59">
        <f t="shared" si="610"/>
        <v>0</v>
      </c>
      <c r="R434" s="59">
        <f t="shared" si="610"/>
        <v>0</v>
      </c>
      <c r="S434" s="59">
        <f t="shared" si="610"/>
        <v>0</v>
      </c>
      <c r="T434" s="59">
        <f t="shared" si="610"/>
        <v>0</v>
      </c>
      <c r="U434" s="59">
        <f t="shared" si="610"/>
        <v>0</v>
      </c>
      <c r="V434" s="60">
        <f t="shared" si="545"/>
        <v>0</v>
      </c>
      <c r="W434" s="60">
        <f t="shared" si="546"/>
        <v>0</v>
      </c>
      <c r="X434" s="60">
        <f t="shared" si="547"/>
        <v>0</v>
      </c>
      <c r="Y434" s="60">
        <f t="shared" si="548"/>
        <v>0</v>
      </c>
      <c r="Z434" s="60">
        <f t="shared" si="549"/>
        <v>0</v>
      </c>
      <c r="AA434" s="60">
        <f t="shared" si="550"/>
        <v>0</v>
      </c>
      <c r="AB434" s="60">
        <f t="shared" si="551"/>
        <v>0</v>
      </c>
      <c r="AC434" s="59">
        <f t="shared" si="552"/>
        <v>0</v>
      </c>
      <c r="AD434" s="59">
        <f t="shared" si="553"/>
        <v>0</v>
      </c>
      <c r="AE434" s="59">
        <f t="shared" si="554"/>
        <v>0</v>
      </c>
      <c r="AF434" s="59">
        <f t="shared" si="555"/>
        <v>0</v>
      </c>
      <c r="AG434" s="59">
        <f t="shared" si="556"/>
        <v>0</v>
      </c>
      <c r="AH434" s="59">
        <f t="shared" si="557"/>
        <v>0</v>
      </c>
      <c r="AI434" s="59">
        <f t="shared" si="558"/>
        <v>0</v>
      </c>
      <c r="AJ434" s="60">
        <f t="shared" si="559"/>
        <v>0</v>
      </c>
      <c r="AK434" s="60">
        <f t="shared" si="560"/>
        <v>0</v>
      </c>
      <c r="AL434" s="60">
        <f t="shared" si="561"/>
        <v>0</v>
      </c>
      <c r="AM434" s="60">
        <f t="shared" si="562"/>
        <v>0</v>
      </c>
      <c r="AN434" s="60">
        <f t="shared" si="563"/>
        <v>0</v>
      </c>
      <c r="AO434" s="60">
        <f t="shared" si="564"/>
        <v>0</v>
      </c>
      <c r="AP434" s="60">
        <f t="shared" si="565"/>
        <v>0</v>
      </c>
      <c r="AQ434" s="27" t="s">
        <v>99</v>
      </c>
      <c r="AR434" s="25" t="s">
        <v>23</v>
      </c>
      <c r="AS434" s="25" t="s">
        <v>24</v>
      </c>
      <c r="AT434" s="29" t="s">
        <v>25</v>
      </c>
      <c r="AU434" s="2"/>
      <c r="AV434" s="61">
        <f t="shared" si="566"/>
        <v>0</v>
      </c>
      <c r="AW434" s="61">
        <f t="shared" si="567"/>
        <v>0</v>
      </c>
      <c r="AX434" s="61">
        <f t="shared" si="568"/>
        <v>0</v>
      </c>
      <c r="AY434" s="62">
        <f t="shared" si="569"/>
        <v>0</v>
      </c>
      <c r="AZ434" s="61">
        <f t="shared" si="570"/>
        <v>0</v>
      </c>
    </row>
    <row r="435" spans="1:52" ht="36">
      <c r="A435" s="1">
        <v>262</v>
      </c>
      <c r="B435" s="21" t="s">
        <v>598</v>
      </c>
      <c r="C435" s="22" t="s">
        <v>599</v>
      </c>
      <c r="D435" s="30" t="s">
        <v>331</v>
      </c>
      <c r="E435" s="31">
        <v>172</v>
      </c>
      <c r="F435" s="25" t="s">
        <v>17</v>
      </c>
      <c r="G435" s="25"/>
      <c r="H435" s="25"/>
      <c r="I435" s="25"/>
      <c r="J435" s="26" t="s">
        <v>101</v>
      </c>
      <c r="K435" s="27" t="s">
        <v>102</v>
      </c>
      <c r="L435" s="27" t="s">
        <v>35</v>
      </c>
      <c r="M435" s="28" t="s">
        <v>98</v>
      </c>
      <c r="N435" s="28"/>
      <c r="O435" s="59">
        <f t="shared" ref="O435:U435" si="611">ROUND(N435*O$3,0)</f>
        <v>0</v>
      </c>
      <c r="P435" s="59">
        <f t="shared" si="611"/>
        <v>0</v>
      </c>
      <c r="Q435" s="59">
        <f t="shared" si="611"/>
        <v>0</v>
      </c>
      <c r="R435" s="59">
        <f t="shared" si="611"/>
        <v>0</v>
      </c>
      <c r="S435" s="59">
        <f t="shared" si="611"/>
        <v>0</v>
      </c>
      <c r="T435" s="59">
        <f t="shared" si="611"/>
        <v>0</v>
      </c>
      <c r="U435" s="59">
        <f t="shared" si="611"/>
        <v>0</v>
      </c>
      <c r="V435" s="60">
        <f t="shared" si="545"/>
        <v>0</v>
      </c>
      <c r="W435" s="60">
        <f t="shared" si="546"/>
        <v>0</v>
      </c>
      <c r="X435" s="60">
        <f t="shared" si="547"/>
        <v>0</v>
      </c>
      <c r="Y435" s="60">
        <f t="shared" si="548"/>
        <v>0</v>
      </c>
      <c r="Z435" s="60">
        <f t="shared" si="549"/>
        <v>0</v>
      </c>
      <c r="AA435" s="60">
        <f t="shared" si="550"/>
        <v>0</v>
      </c>
      <c r="AB435" s="60">
        <f t="shared" si="551"/>
        <v>0</v>
      </c>
      <c r="AC435" s="59">
        <f t="shared" si="552"/>
        <v>0</v>
      </c>
      <c r="AD435" s="59">
        <f t="shared" si="553"/>
        <v>0</v>
      </c>
      <c r="AE435" s="59">
        <f t="shared" si="554"/>
        <v>0</v>
      </c>
      <c r="AF435" s="59">
        <f t="shared" si="555"/>
        <v>0</v>
      </c>
      <c r="AG435" s="59">
        <f t="shared" si="556"/>
        <v>0</v>
      </c>
      <c r="AH435" s="59">
        <f t="shared" si="557"/>
        <v>0</v>
      </c>
      <c r="AI435" s="59">
        <f t="shared" si="558"/>
        <v>0</v>
      </c>
      <c r="AJ435" s="60">
        <f t="shared" si="559"/>
        <v>0</v>
      </c>
      <c r="AK435" s="60">
        <f t="shared" si="560"/>
        <v>0</v>
      </c>
      <c r="AL435" s="60">
        <f t="shared" si="561"/>
        <v>0</v>
      </c>
      <c r="AM435" s="60">
        <f t="shared" si="562"/>
        <v>0</v>
      </c>
      <c r="AN435" s="60">
        <f t="shared" si="563"/>
        <v>0</v>
      </c>
      <c r="AO435" s="60">
        <f t="shared" si="564"/>
        <v>0</v>
      </c>
      <c r="AP435" s="60">
        <f t="shared" si="565"/>
        <v>0</v>
      </c>
      <c r="AQ435" s="27" t="s">
        <v>99</v>
      </c>
      <c r="AR435" s="25" t="s">
        <v>23</v>
      </c>
      <c r="AS435" s="25" t="s">
        <v>318</v>
      </c>
      <c r="AT435" s="29" t="s">
        <v>52</v>
      </c>
      <c r="AU435" s="2"/>
      <c r="AV435" s="61">
        <f t="shared" si="566"/>
        <v>0</v>
      </c>
      <c r="AW435" s="61">
        <f t="shared" si="567"/>
        <v>0</v>
      </c>
      <c r="AX435" s="61">
        <f t="shared" si="568"/>
        <v>0</v>
      </c>
      <c r="AY435" s="62">
        <f t="shared" si="569"/>
        <v>0</v>
      </c>
      <c r="AZ435" s="61">
        <f t="shared" si="570"/>
        <v>0</v>
      </c>
    </row>
    <row r="436" spans="1:52" ht="36">
      <c r="A436" s="1">
        <v>343</v>
      </c>
      <c r="B436" s="21" t="s">
        <v>634</v>
      </c>
      <c r="C436" s="22" t="s">
        <v>635</v>
      </c>
      <c r="D436" s="46" t="s">
        <v>146</v>
      </c>
      <c r="E436" s="31">
        <v>172</v>
      </c>
      <c r="F436" s="25" t="s">
        <v>17</v>
      </c>
      <c r="G436" s="25"/>
      <c r="H436" s="25"/>
      <c r="I436" s="25"/>
      <c r="J436" s="26" t="s">
        <v>101</v>
      </c>
      <c r="K436" s="27" t="s">
        <v>102</v>
      </c>
      <c r="L436" s="27" t="s">
        <v>35</v>
      </c>
      <c r="M436" s="28" t="s">
        <v>98</v>
      </c>
      <c r="N436" s="28"/>
      <c r="O436" s="59">
        <f t="shared" ref="O436:U436" si="612">ROUND(N436*O$3,0)</f>
        <v>0</v>
      </c>
      <c r="P436" s="59">
        <f t="shared" si="612"/>
        <v>0</v>
      </c>
      <c r="Q436" s="59">
        <f t="shared" si="612"/>
        <v>0</v>
      </c>
      <c r="R436" s="59">
        <f t="shared" si="612"/>
        <v>0</v>
      </c>
      <c r="S436" s="59">
        <f t="shared" si="612"/>
        <v>0</v>
      </c>
      <c r="T436" s="59">
        <f t="shared" si="612"/>
        <v>0</v>
      </c>
      <c r="U436" s="59">
        <f t="shared" si="612"/>
        <v>0</v>
      </c>
      <c r="V436" s="60">
        <f t="shared" si="545"/>
        <v>0</v>
      </c>
      <c r="W436" s="60">
        <f t="shared" si="546"/>
        <v>0</v>
      </c>
      <c r="X436" s="60">
        <f t="shared" si="547"/>
        <v>0</v>
      </c>
      <c r="Y436" s="60">
        <f t="shared" si="548"/>
        <v>0</v>
      </c>
      <c r="Z436" s="60">
        <f t="shared" si="549"/>
        <v>0</v>
      </c>
      <c r="AA436" s="60">
        <f t="shared" si="550"/>
        <v>0</v>
      </c>
      <c r="AB436" s="60">
        <f t="shared" si="551"/>
        <v>0</v>
      </c>
      <c r="AC436" s="59">
        <f t="shared" si="552"/>
        <v>0</v>
      </c>
      <c r="AD436" s="59">
        <f t="shared" si="553"/>
        <v>0</v>
      </c>
      <c r="AE436" s="59">
        <f t="shared" si="554"/>
        <v>0</v>
      </c>
      <c r="AF436" s="59">
        <f t="shared" si="555"/>
        <v>0</v>
      </c>
      <c r="AG436" s="59">
        <f t="shared" si="556"/>
        <v>0</v>
      </c>
      <c r="AH436" s="59">
        <f t="shared" si="557"/>
        <v>0</v>
      </c>
      <c r="AI436" s="59">
        <f t="shared" si="558"/>
        <v>0</v>
      </c>
      <c r="AJ436" s="60">
        <f t="shared" si="559"/>
        <v>0</v>
      </c>
      <c r="AK436" s="60">
        <f t="shared" si="560"/>
        <v>0</v>
      </c>
      <c r="AL436" s="60">
        <f t="shared" si="561"/>
        <v>0</v>
      </c>
      <c r="AM436" s="60">
        <f t="shared" si="562"/>
        <v>0</v>
      </c>
      <c r="AN436" s="60">
        <f t="shared" si="563"/>
        <v>0</v>
      </c>
      <c r="AO436" s="60">
        <f t="shared" si="564"/>
        <v>0</v>
      </c>
      <c r="AP436" s="60">
        <f t="shared" si="565"/>
        <v>0</v>
      </c>
      <c r="AQ436" s="25" t="s">
        <v>99</v>
      </c>
      <c r="AR436" s="25" t="s">
        <v>38</v>
      </c>
      <c r="AS436" s="25" t="s">
        <v>215</v>
      </c>
      <c r="AT436" s="29" t="s">
        <v>25</v>
      </c>
      <c r="AU436" s="2"/>
      <c r="AV436" s="61">
        <f t="shared" si="566"/>
        <v>0</v>
      </c>
      <c r="AW436" s="61">
        <f t="shared" si="567"/>
        <v>0</v>
      </c>
      <c r="AX436" s="61">
        <f t="shared" si="568"/>
        <v>0</v>
      </c>
      <c r="AY436" s="62">
        <f t="shared" si="569"/>
        <v>0</v>
      </c>
      <c r="AZ436" s="61">
        <f t="shared" si="570"/>
        <v>0</v>
      </c>
    </row>
    <row r="437" spans="1:52" ht="48">
      <c r="A437" s="1">
        <v>388</v>
      </c>
      <c r="B437" s="21" t="s">
        <v>450</v>
      </c>
      <c r="C437" s="22" t="s">
        <v>451</v>
      </c>
      <c r="D437" s="35" t="s">
        <v>42</v>
      </c>
      <c r="E437" s="31">
        <v>172</v>
      </c>
      <c r="F437" s="25" t="s">
        <v>17</v>
      </c>
      <c r="G437" s="25"/>
      <c r="H437" s="25"/>
      <c r="I437" s="25"/>
      <c r="J437" s="26" t="s">
        <v>101</v>
      </c>
      <c r="K437" s="27" t="s">
        <v>102</v>
      </c>
      <c r="L437" s="27" t="s">
        <v>35</v>
      </c>
      <c r="M437" s="28" t="s">
        <v>98</v>
      </c>
      <c r="N437" s="28"/>
      <c r="O437" s="59">
        <f t="shared" ref="O437:U437" si="613">ROUND(N437*O$3,0)</f>
        <v>0</v>
      </c>
      <c r="P437" s="59">
        <f t="shared" si="613"/>
        <v>0</v>
      </c>
      <c r="Q437" s="59">
        <f t="shared" si="613"/>
        <v>0</v>
      </c>
      <c r="R437" s="59">
        <f t="shared" si="613"/>
        <v>0</v>
      </c>
      <c r="S437" s="59">
        <f t="shared" si="613"/>
        <v>0</v>
      </c>
      <c r="T437" s="59">
        <f t="shared" si="613"/>
        <v>0</v>
      </c>
      <c r="U437" s="59">
        <f t="shared" si="613"/>
        <v>0</v>
      </c>
      <c r="V437" s="60">
        <f t="shared" si="545"/>
        <v>0</v>
      </c>
      <c r="W437" s="60">
        <f t="shared" si="546"/>
        <v>0</v>
      </c>
      <c r="X437" s="60">
        <f t="shared" si="547"/>
        <v>0</v>
      </c>
      <c r="Y437" s="60">
        <f t="shared" si="548"/>
        <v>0</v>
      </c>
      <c r="Z437" s="60">
        <f t="shared" si="549"/>
        <v>0</v>
      </c>
      <c r="AA437" s="60">
        <f t="shared" si="550"/>
        <v>0</v>
      </c>
      <c r="AB437" s="60">
        <f t="shared" si="551"/>
        <v>0</v>
      </c>
      <c r="AC437" s="59">
        <f t="shared" si="552"/>
        <v>0</v>
      </c>
      <c r="AD437" s="59">
        <f t="shared" si="553"/>
        <v>0</v>
      </c>
      <c r="AE437" s="59">
        <f t="shared" si="554"/>
        <v>0</v>
      </c>
      <c r="AF437" s="59">
        <f t="shared" si="555"/>
        <v>0</v>
      </c>
      <c r="AG437" s="59">
        <f t="shared" si="556"/>
        <v>0</v>
      </c>
      <c r="AH437" s="59">
        <f t="shared" si="557"/>
        <v>0</v>
      </c>
      <c r="AI437" s="59">
        <f t="shared" si="558"/>
        <v>0</v>
      </c>
      <c r="AJ437" s="60">
        <f t="shared" si="559"/>
        <v>0</v>
      </c>
      <c r="AK437" s="60">
        <f t="shared" si="560"/>
        <v>0</v>
      </c>
      <c r="AL437" s="60">
        <f t="shared" si="561"/>
        <v>0</v>
      </c>
      <c r="AM437" s="60">
        <f t="shared" si="562"/>
        <v>0</v>
      </c>
      <c r="AN437" s="60">
        <f t="shared" si="563"/>
        <v>0</v>
      </c>
      <c r="AO437" s="60">
        <f t="shared" si="564"/>
        <v>0</v>
      </c>
      <c r="AP437" s="60">
        <f t="shared" si="565"/>
        <v>0</v>
      </c>
      <c r="AQ437" s="27" t="s">
        <v>99</v>
      </c>
      <c r="AR437" s="25" t="s">
        <v>23</v>
      </c>
      <c r="AS437" s="25" t="s">
        <v>52</v>
      </c>
      <c r="AT437" s="29" t="s">
        <v>52</v>
      </c>
      <c r="AU437" s="2"/>
      <c r="AV437" s="61">
        <f t="shared" si="566"/>
        <v>0</v>
      </c>
      <c r="AW437" s="61">
        <f t="shared" si="567"/>
        <v>0</v>
      </c>
      <c r="AX437" s="61">
        <f t="shared" si="568"/>
        <v>0</v>
      </c>
      <c r="AY437" s="62">
        <f t="shared" si="569"/>
        <v>0</v>
      </c>
      <c r="AZ437" s="61">
        <f t="shared" si="570"/>
        <v>0</v>
      </c>
    </row>
    <row r="438" spans="1:52" ht="48">
      <c r="A438" s="1">
        <v>392</v>
      </c>
      <c r="B438" s="21" t="s">
        <v>458</v>
      </c>
      <c r="C438" s="22" t="s">
        <v>459</v>
      </c>
      <c r="D438" s="23" t="s">
        <v>47</v>
      </c>
      <c r="E438" s="31">
        <v>172</v>
      </c>
      <c r="F438" s="25" t="s">
        <v>17</v>
      </c>
      <c r="G438" s="25"/>
      <c r="H438" s="25"/>
      <c r="I438" s="25"/>
      <c r="J438" s="26" t="s">
        <v>101</v>
      </c>
      <c r="K438" s="27" t="s">
        <v>102</v>
      </c>
      <c r="L438" s="27" t="s">
        <v>35</v>
      </c>
      <c r="M438" s="28" t="s">
        <v>98</v>
      </c>
      <c r="N438" s="28"/>
      <c r="O438" s="59">
        <f t="shared" ref="O438:U438" si="614">ROUND(N438*O$3,0)</f>
        <v>0</v>
      </c>
      <c r="P438" s="59">
        <f t="shared" si="614"/>
        <v>0</v>
      </c>
      <c r="Q438" s="59">
        <f t="shared" si="614"/>
        <v>0</v>
      </c>
      <c r="R438" s="59">
        <f t="shared" si="614"/>
        <v>0</v>
      </c>
      <c r="S438" s="59">
        <f t="shared" si="614"/>
        <v>0</v>
      </c>
      <c r="T438" s="59">
        <f t="shared" si="614"/>
        <v>0</v>
      </c>
      <c r="U438" s="59">
        <f t="shared" si="614"/>
        <v>0</v>
      </c>
      <c r="V438" s="60">
        <f t="shared" si="545"/>
        <v>0</v>
      </c>
      <c r="W438" s="60">
        <f t="shared" si="546"/>
        <v>0</v>
      </c>
      <c r="X438" s="60">
        <f t="shared" si="547"/>
        <v>0</v>
      </c>
      <c r="Y438" s="60">
        <f t="shared" si="548"/>
        <v>0</v>
      </c>
      <c r="Z438" s="60">
        <f t="shared" si="549"/>
        <v>0</v>
      </c>
      <c r="AA438" s="60">
        <f t="shared" si="550"/>
        <v>0</v>
      </c>
      <c r="AB438" s="60">
        <f t="shared" si="551"/>
        <v>0</v>
      </c>
      <c r="AC438" s="59">
        <f t="shared" si="552"/>
        <v>0</v>
      </c>
      <c r="AD438" s="59">
        <f t="shared" si="553"/>
        <v>0</v>
      </c>
      <c r="AE438" s="59">
        <f t="shared" si="554"/>
        <v>0</v>
      </c>
      <c r="AF438" s="59">
        <f t="shared" si="555"/>
        <v>0</v>
      </c>
      <c r="AG438" s="59">
        <f t="shared" si="556"/>
        <v>0</v>
      </c>
      <c r="AH438" s="59">
        <f t="shared" si="557"/>
        <v>0</v>
      </c>
      <c r="AI438" s="59">
        <f t="shared" si="558"/>
        <v>0</v>
      </c>
      <c r="AJ438" s="60">
        <f t="shared" si="559"/>
        <v>0</v>
      </c>
      <c r="AK438" s="60">
        <f t="shared" si="560"/>
        <v>0</v>
      </c>
      <c r="AL438" s="60">
        <f t="shared" si="561"/>
        <v>0</v>
      </c>
      <c r="AM438" s="60">
        <f t="shared" si="562"/>
        <v>0</v>
      </c>
      <c r="AN438" s="60">
        <f t="shared" si="563"/>
        <v>0</v>
      </c>
      <c r="AO438" s="60">
        <f t="shared" si="564"/>
        <v>0</v>
      </c>
      <c r="AP438" s="60">
        <f t="shared" si="565"/>
        <v>0</v>
      </c>
      <c r="AQ438" s="27" t="s">
        <v>99</v>
      </c>
      <c r="AR438" s="25" t="s">
        <v>23</v>
      </c>
      <c r="AS438" s="25" t="s">
        <v>52</v>
      </c>
      <c r="AT438" s="29" t="s">
        <v>52</v>
      </c>
      <c r="AU438" s="2"/>
      <c r="AV438" s="61">
        <f t="shared" si="566"/>
        <v>0</v>
      </c>
      <c r="AW438" s="61">
        <f t="shared" si="567"/>
        <v>0</v>
      </c>
      <c r="AX438" s="61">
        <f t="shared" si="568"/>
        <v>0</v>
      </c>
      <c r="AY438" s="62">
        <f t="shared" si="569"/>
        <v>0</v>
      </c>
      <c r="AZ438" s="61">
        <f t="shared" si="570"/>
        <v>0</v>
      </c>
    </row>
    <row r="439" spans="1:52" ht="48">
      <c r="A439" s="1">
        <v>397</v>
      </c>
      <c r="B439" s="21" t="s">
        <v>460</v>
      </c>
      <c r="C439" s="22" t="s">
        <v>461</v>
      </c>
      <c r="D439" s="35" t="s">
        <v>207</v>
      </c>
      <c r="E439" s="31">
        <v>172</v>
      </c>
      <c r="F439" s="25" t="s">
        <v>17</v>
      </c>
      <c r="G439" s="25"/>
      <c r="H439" s="25"/>
      <c r="I439" s="25"/>
      <c r="J439" s="26" t="s">
        <v>101</v>
      </c>
      <c r="K439" s="27" t="s">
        <v>102</v>
      </c>
      <c r="L439" s="27" t="s">
        <v>35</v>
      </c>
      <c r="M439" s="28" t="s">
        <v>98</v>
      </c>
      <c r="N439" s="28"/>
      <c r="O439" s="59">
        <f t="shared" ref="O439:U439" si="615">ROUND(N439*O$3,0)</f>
        <v>0</v>
      </c>
      <c r="P439" s="59">
        <f t="shared" si="615"/>
        <v>0</v>
      </c>
      <c r="Q439" s="59">
        <f t="shared" si="615"/>
        <v>0</v>
      </c>
      <c r="R439" s="59">
        <f t="shared" si="615"/>
        <v>0</v>
      </c>
      <c r="S439" s="59">
        <f t="shared" si="615"/>
        <v>0</v>
      </c>
      <c r="T439" s="59">
        <f t="shared" si="615"/>
        <v>0</v>
      </c>
      <c r="U439" s="59">
        <f t="shared" si="615"/>
        <v>0</v>
      </c>
      <c r="V439" s="60">
        <f t="shared" si="545"/>
        <v>0</v>
      </c>
      <c r="W439" s="60">
        <f t="shared" si="546"/>
        <v>0</v>
      </c>
      <c r="X439" s="60">
        <f t="shared" si="547"/>
        <v>0</v>
      </c>
      <c r="Y439" s="60">
        <f t="shared" si="548"/>
        <v>0</v>
      </c>
      <c r="Z439" s="60">
        <f t="shared" si="549"/>
        <v>0</v>
      </c>
      <c r="AA439" s="60">
        <f t="shared" si="550"/>
        <v>0</v>
      </c>
      <c r="AB439" s="60">
        <f t="shared" si="551"/>
        <v>0</v>
      </c>
      <c r="AC439" s="59">
        <f t="shared" si="552"/>
        <v>0</v>
      </c>
      <c r="AD439" s="59">
        <f t="shared" si="553"/>
        <v>0</v>
      </c>
      <c r="AE439" s="59">
        <f t="shared" si="554"/>
        <v>0</v>
      </c>
      <c r="AF439" s="59">
        <f t="shared" si="555"/>
        <v>0</v>
      </c>
      <c r="AG439" s="59">
        <f t="shared" si="556"/>
        <v>0</v>
      </c>
      <c r="AH439" s="59">
        <f t="shared" si="557"/>
        <v>0</v>
      </c>
      <c r="AI439" s="59">
        <f t="shared" si="558"/>
        <v>0</v>
      </c>
      <c r="AJ439" s="60">
        <f t="shared" si="559"/>
        <v>0</v>
      </c>
      <c r="AK439" s="60">
        <f t="shared" si="560"/>
        <v>0</v>
      </c>
      <c r="AL439" s="60">
        <f t="shared" si="561"/>
        <v>0</v>
      </c>
      <c r="AM439" s="60">
        <f t="shared" si="562"/>
        <v>0</v>
      </c>
      <c r="AN439" s="60">
        <f t="shared" si="563"/>
        <v>0</v>
      </c>
      <c r="AO439" s="60">
        <f t="shared" si="564"/>
        <v>0</v>
      </c>
      <c r="AP439" s="60">
        <f t="shared" si="565"/>
        <v>0</v>
      </c>
      <c r="AQ439" s="25" t="s">
        <v>99</v>
      </c>
      <c r="AR439" s="25" t="s">
        <v>23</v>
      </c>
      <c r="AS439" s="25" t="s">
        <v>462</v>
      </c>
      <c r="AT439" s="29" t="s">
        <v>52</v>
      </c>
      <c r="AU439" s="2"/>
      <c r="AV439" s="61">
        <f t="shared" si="566"/>
        <v>0</v>
      </c>
      <c r="AW439" s="61">
        <f t="shared" si="567"/>
        <v>0</v>
      </c>
      <c r="AX439" s="61">
        <f t="shared" si="568"/>
        <v>0</v>
      </c>
      <c r="AY439" s="62">
        <f t="shared" si="569"/>
        <v>0</v>
      </c>
      <c r="AZ439" s="61">
        <f t="shared" si="570"/>
        <v>0</v>
      </c>
    </row>
    <row r="440" spans="1:52" ht="48">
      <c r="A440" s="1">
        <v>425</v>
      </c>
      <c r="B440" s="21" t="s">
        <v>655</v>
      </c>
      <c r="C440" s="22" t="s">
        <v>656</v>
      </c>
      <c r="D440" s="30" t="s">
        <v>82</v>
      </c>
      <c r="E440" s="31">
        <v>172</v>
      </c>
      <c r="F440" s="25" t="s">
        <v>17</v>
      </c>
      <c r="G440" s="25"/>
      <c r="H440" s="25"/>
      <c r="I440" s="25"/>
      <c r="J440" s="26" t="s">
        <v>101</v>
      </c>
      <c r="K440" s="27" t="s">
        <v>102</v>
      </c>
      <c r="L440" s="27" t="s">
        <v>35</v>
      </c>
      <c r="M440" s="28" t="s">
        <v>98</v>
      </c>
      <c r="N440" s="28"/>
      <c r="O440" s="59">
        <f t="shared" ref="O440:U440" si="616">ROUND(N440*O$3,0)</f>
        <v>0</v>
      </c>
      <c r="P440" s="59">
        <f t="shared" si="616"/>
        <v>0</v>
      </c>
      <c r="Q440" s="59">
        <f t="shared" si="616"/>
        <v>0</v>
      </c>
      <c r="R440" s="59">
        <f t="shared" si="616"/>
        <v>0</v>
      </c>
      <c r="S440" s="59">
        <f t="shared" si="616"/>
        <v>0</v>
      </c>
      <c r="T440" s="59">
        <f t="shared" si="616"/>
        <v>0</v>
      </c>
      <c r="U440" s="59">
        <f t="shared" si="616"/>
        <v>0</v>
      </c>
      <c r="V440" s="60">
        <f t="shared" si="545"/>
        <v>0</v>
      </c>
      <c r="W440" s="60">
        <f t="shared" si="546"/>
        <v>0</v>
      </c>
      <c r="X440" s="60">
        <f t="shared" si="547"/>
        <v>0</v>
      </c>
      <c r="Y440" s="60">
        <f t="shared" si="548"/>
        <v>0</v>
      </c>
      <c r="Z440" s="60">
        <f t="shared" si="549"/>
        <v>0</v>
      </c>
      <c r="AA440" s="60">
        <f t="shared" si="550"/>
        <v>0</v>
      </c>
      <c r="AB440" s="60">
        <f t="shared" si="551"/>
        <v>0</v>
      </c>
      <c r="AC440" s="59">
        <f t="shared" si="552"/>
        <v>0</v>
      </c>
      <c r="AD440" s="59">
        <f t="shared" si="553"/>
        <v>0</v>
      </c>
      <c r="AE440" s="59">
        <f t="shared" si="554"/>
        <v>0</v>
      </c>
      <c r="AF440" s="59">
        <f t="shared" si="555"/>
        <v>0</v>
      </c>
      <c r="AG440" s="59">
        <f t="shared" si="556"/>
        <v>0</v>
      </c>
      <c r="AH440" s="59">
        <f t="shared" si="557"/>
        <v>0</v>
      </c>
      <c r="AI440" s="59">
        <f t="shared" si="558"/>
        <v>0</v>
      </c>
      <c r="AJ440" s="60">
        <f t="shared" si="559"/>
        <v>0</v>
      </c>
      <c r="AK440" s="60">
        <f t="shared" si="560"/>
        <v>0</v>
      </c>
      <c r="AL440" s="60">
        <f t="shared" si="561"/>
        <v>0</v>
      </c>
      <c r="AM440" s="60">
        <f t="shared" si="562"/>
        <v>0</v>
      </c>
      <c r="AN440" s="60">
        <f t="shared" si="563"/>
        <v>0</v>
      </c>
      <c r="AO440" s="60">
        <f t="shared" si="564"/>
        <v>0</v>
      </c>
      <c r="AP440" s="60">
        <f t="shared" si="565"/>
        <v>0</v>
      </c>
      <c r="AQ440" s="25" t="s">
        <v>99</v>
      </c>
      <c r="AR440" s="25" t="s">
        <v>23</v>
      </c>
      <c r="AS440" s="25" t="s">
        <v>657</v>
      </c>
      <c r="AT440" s="29" t="s">
        <v>52</v>
      </c>
      <c r="AU440" s="2"/>
      <c r="AV440" s="61">
        <f t="shared" si="566"/>
        <v>0</v>
      </c>
      <c r="AW440" s="61">
        <f t="shared" si="567"/>
        <v>0</v>
      </c>
      <c r="AX440" s="61">
        <f t="shared" si="568"/>
        <v>0</v>
      </c>
      <c r="AY440" s="62">
        <f t="shared" si="569"/>
        <v>0</v>
      </c>
      <c r="AZ440" s="61">
        <f t="shared" si="570"/>
        <v>0</v>
      </c>
    </row>
    <row r="441" spans="1:52" ht="36">
      <c r="A441" s="1">
        <v>431</v>
      </c>
      <c r="B441" s="21" t="s">
        <v>398</v>
      </c>
      <c r="C441" s="47" t="s">
        <v>399</v>
      </c>
      <c r="D441" s="30" t="s">
        <v>115</v>
      </c>
      <c r="E441" s="31">
        <v>172</v>
      </c>
      <c r="F441" s="25" t="s">
        <v>17</v>
      </c>
      <c r="G441" s="25"/>
      <c r="H441" s="25"/>
      <c r="I441" s="25"/>
      <c r="J441" s="26" t="s">
        <v>101</v>
      </c>
      <c r="K441" s="27" t="s">
        <v>102</v>
      </c>
      <c r="L441" s="27" t="s">
        <v>35</v>
      </c>
      <c r="M441" s="28" t="s">
        <v>400</v>
      </c>
      <c r="N441" s="28"/>
      <c r="O441" s="59">
        <f t="shared" ref="O441:U441" si="617">ROUND(N441*O$3,0)</f>
        <v>0</v>
      </c>
      <c r="P441" s="59">
        <f t="shared" si="617"/>
        <v>0</v>
      </c>
      <c r="Q441" s="59">
        <f t="shared" si="617"/>
        <v>0</v>
      </c>
      <c r="R441" s="59">
        <f t="shared" si="617"/>
        <v>0</v>
      </c>
      <c r="S441" s="59">
        <f t="shared" si="617"/>
        <v>0</v>
      </c>
      <c r="T441" s="59">
        <f t="shared" si="617"/>
        <v>0</v>
      </c>
      <c r="U441" s="59">
        <f t="shared" si="617"/>
        <v>0</v>
      </c>
      <c r="V441" s="60">
        <f t="shared" si="545"/>
        <v>0</v>
      </c>
      <c r="W441" s="60">
        <f t="shared" si="546"/>
        <v>0</v>
      </c>
      <c r="X441" s="60">
        <f t="shared" si="547"/>
        <v>0</v>
      </c>
      <c r="Y441" s="60">
        <f t="shared" si="548"/>
        <v>0</v>
      </c>
      <c r="Z441" s="60">
        <f t="shared" si="549"/>
        <v>0</v>
      </c>
      <c r="AA441" s="60">
        <f t="shared" si="550"/>
        <v>0</v>
      </c>
      <c r="AB441" s="60">
        <f t="shared" si="551"/>
        <v>0</v>
      </c>
      <c r="AC441" s="59">
        <f t="shared" si="552"/>
        <v>0</v>
      </c>
      <c r="AD441" s="59">
        <f t="shared" si="553"/>
        <v>0</v>
      </c>
      <c r="AE441" s="59">
        <f t="shared" si="554"/>
        <v>0</v>
      </c>
      <c r="AF441" s="59">
        <f t="shared" si="555"/>
        <v>0</v>
      </c>
      <c r="AG441" s="59">
        <f t="shared" si="556"/>
        <v>0</v>
      </c>
      <c r="AH441" s="59">
        <f t="shared" si="557"/>
        <v>0</v>
      </c>
      <c r="AI441" s="59">
        <f t="shared" si="558"/>
        <v>0</v>
      </c>
      <c r="AJ441" s="60">
        <f t="shared" si="559"/>
        <v>0</v>
      </c>
      <c r="AK441" s="60">
        <f t="shared" si="560"/>
        <v>0</v>
      </c>
      <c r="AL441" s="60">
        <f t="shared" si="561"/>
        <v>0</v>
      </c>
      <c r="AM441" s="60">
        <f t="shared" si="562"/>
        <v>0</v>
      </c>
      <c r="AN441" s="60">
        <f t="shared" si="563"/>
        <v>0</v>
      </c>
      <c r="AO441" s="60">
        <f t="shared" si="564"/>
        <v>0</v>
      </c>
      <c r="AP441" s="60">
        <f t="shared" si="565"/>
        <v>0</v>
      </c>
      <c r="AQ441" s="27" t="s">
        <v>99</v>
      </c>
      <c r="AR441" s="25"/>
      <c r="AS441" s="25"/>
      <c r="AT441" s="29"/>
      <c r="AU441" s="2"/>
      <c r="AV441" s="61">
        <f t="shared" si="566"/>
        <v>0</v>
      </c>
      <c r="AW441" s="61">
        <f t="shared" si="567"/>
        <v>0</v>
      </c>
      <c r="AX441" s="61">
        <f t="shared" si="568"/>
        <v>0</v>
      </c>
      <c r="AY441" s="62">
        <f t="shared" si="569"/>
        <v>0</v>
      </c>
      <c r="AZ441" s="61">
        <f t="shared" si="570"/>
        <v>0</v>
      </c>
    </row>
    <row r="442" spans="1:52" ht="36">
      <c r="A442" s="1">
        <v>444</v>
      </c>
      <c r="B442" s="21" t="s">
        <v>257</v>
      </c>
      <c r="C442" s="22" t="s">
        <v>258</v>
      </c>
      <c r="D442" s="46" t="s">
        <v>259</v>
      </c>
      <c r="E442" s="31">
        <v>172</v>
      </c>
      <c r="F442" s="25" t="s">
        <v>17</v>
      </c>
      <c r="G442" s="25"/>
      <c r="H442" s="25"/>
      <c r="I442" s="25"/>
      <c r="J442" s="26" t="s">
        <v>101</v>
      </c>
      <c r="K442" s="27" t="s">
        <v>102</v>
      </c>
      <c r="L442" s="27" t="s">
        <v>35</v>
      </c>
      <c r="M442" s="28" t="s">
        <v>98</v>
      </c>
      <c r="N442" s="28"/>
      <c r="O442" s="59">
        <f t="shared" ref="O442:U442" si="618">ROUND(N442*O$3,0)</f>
        <v>0</v>
      </c>
      <c r="P442" s="59">
        <f t="shared" si="618"/>
        <v>0</v>
      </c>
      <c r="Q442" s="59">
        <f t="shared" si="618"/>
        <v>0</v>
      </c>
      <c r="R442" s="59">
        <f t="shared" si="618"/>
        <v>0</v>
      </c>
      <c r="S442" s="59">
        <f t="shared" si="618"/>
        <v>0</v>
      </c>
      <c r="T442" s="59">
        <f t="shared" si="618"/>
        <v>0</v>
      </c>
      <c r="U442" s="59">
        <f t="shared" si="618"/>
        <v>0</v>
      </c>
      <c r="V442" s="60">
        <f t="shared" si="545"/>
        <v>0</v>
      </c>
      <c r="W442" s="60">
        <f t="shared" si="546"/>
        <v>0</v>
      </c>
      <c r="X442" s="60">
        <f t="shared" si="547"/>
        <v>0</v>
      </c>
      <c r="Y442" s="60">
        <f t="shared" si="548"/>
        <v>0</v>
      </c>
      <c r="Z442" s="60">
        <f t="shared" si="549"/>
        <v>0</v>
      </c>
      <c r="AA442" s="60">
        <f t="shared" si="550"/>
        <v>0</v>
      </c>
      <c r="AB442" s="60">
        <f t="shared" si="551"/>
        <v>0</v>
      </c>
      <c r="AC442" s="59">
        <f t="shared" si="552"/>
        <v>0</v>
      </c>
      <c r="AD442" s="59">
        <f t="shared" si="553"/>
        <v>0</v>
      </c>
      <c r="AE442" s="59">
        <f t="shared" si="554"/>
        <v>0</v>
      </c>
      <c r="AF442" s="59">
        <f t="shared" si="555"/>
        <v>0</v>
      </c>
      <c r="AG442" s="59">
        <f t="shared" si="556"/>
        <v>0</v>
      </c>
      <c r="AH442" s="59">
        <f t="shared" si="557"/>
        <v>0</v>
      </c>
      <c r="AI442" s="59">
        <f t="shared" si="558"/>
        <v>0</v>
      </c>
      <c r="AJ442" s="60">
        <f t="shared" si="559"/>
        <v>0</v>
      </c>
      <c r="AK442" s="60">
        <f t="shared" si="560"/>
        <v>0</v>
      </c>
      <c r="AL442" s="60">
        <f t="shared" si="561"/>
        <v>0</v>
      </c>
      <c r="AM442" s="60">
        <f t="shared" si="562"/>
        <v>0</v>
      </c>
      <c r="AN442" s="60">
        <f t="shared" si="563"/>
        <v>0</v>
      </c>
      <c r="AO442" s="60">
        <f t="shared" si="564"/>
        <v>0</v>
      </c>
      <c r="AP442" s="60">
        <f t="shared" si="565"/>
        <v>0</v>
      </c>
      <c r="AQ442" s="27" t="s">
        <v>99</v>
      </c>
      <c r="AR442" s="25" t="s">
        <v>23</v>
      </c>
      <c r="AS442" s="25" t="s">
        <v>204</v>
      </c>
      <c r="AT442" s="29" t="s">
        <v>60</v>
      </c>
      <c r="AU442" s="2"/>
      <c r="AV442" s="61">
        <f t="shared" si="566"/>
        <v>0</v>
      </c>
      <c r="AW442" s="61">
        <f t="shared" si="567"/>
        <v>0</v>
      </c>
      <c r="AX442" s="61">
        <f t="shared" si="568"/>
        <v>0</v>
      </c>
      <c r="AY442" s="62">
        <f t="shared" si="569"/>
        <v>0</v>
      </c>
      <c r="AZ442" s="61">
        <f t="shared" si="570"/>
        <v>0</v>
      </c>
    </row>
    <row r="443" spans="1:52" ht="36">
      <c r="A443" s="1">
        <v>471</v>
      </c>
      <c r="B443" s="21" t="s">
        <v>202</v>
      </c>
      <c r="C443" s="22" t="s">
        <v>203</v>
      </c>
      <c r="D443" s="23" t="s">
        <v>16</v>
      </c>
      <c r="E443" s="31">
        <v>172</v>
      </c>
      <c r="F443" s="25" t="s">
        <v>17</v>
      </c>
      <c r="G443" s="25"/>
      <c r="H443" s="25"/>
      <c r="I443" s="25"/>
      <c r="J443" s="26" t="s">
        <v>101</v>
      </c>
      <c r="K443" s="27" t="s">
        <v>102</v>
      </c>
      <c r="L443" s="27" t="s">
        <v>35</v>
      </c>
      <c r="M443" s="28" t="s">
        <v>98</v>
      </c>
      <c r="N443" s="28"/>
      <c r="O443" s="59">
        <f t="shared" ref="O443:U443" si="619">ROUND(N443*O$3,0)</f>
        <v>0</v>
      </c>
      <c r="P443" s="59">
        <f t="shared" si="619"/>
        <v>0</v>
      </c>
      <c r="Q443" s="59">
        <f t="shared" si="619"/>
        <v>0</v>
      </c>
      <c r="R443" s="59">
        <f t="shared" si="619"/>
        <v>0</v>
      </c>
      <c r="S443" s="59">
        <f t="shared" si="619"/>
        <v>0</v>
      </c>
      <c r="T443" s="59">
        <f t="shared" si="619"/>
        <v>0</v>
      </c>
      <c r="U443" s="59">
        <f t="shared" si="619"/>
        <v>0</v>
      </c>
      <c r="V443" s="60">
        <f t="shared" si="545"/>
        <v>0</v>
      </c>
      <c r="W443" s="60">
        <f t="shared" si="546"/>
        <v>0</v>
      </c>
      <c r="X443" s="60">
        <f t="shared" si="547"/>
        <v>0</v>
      </c>
      <c r="Y443" s="60">
        <f t="shared" si="548"/>
        <v>0</v>
      </c>
      <c r="Z443" s="60">
        <f t="shared" si="549"/>
        <v>0</v>
      </c>
      <c r="AA443" s="60">
        <f t="shared" si="550"/>
        <v>0</v>
      </c>
      <c r="AB443" s="60">
        <f t="shared" si="551"/>
        <v>0</v>
      </c>
      <c r="AC443" s="59">
        <f t="shared" si="552"/>
        <v>0</v>
      </c>
      <c r="AD443" s="59">
        <f t="shared" si="553"/>
        <v>0</v>
      </c>
      <c r="AE443" s="59">
        <f t="shared" si="554"/>
        <v>0</v>
      </c>
      <c r="AF443" s="59">
        <f t="shared" si="555"/>
        <v>0</v>
      </c>
      <c r="AG443" s="59">
        <f t="shared" si="556"/>
        <v>0</v>
      </c>
      <c r="AH443" s="59">
        <f t="shared" si="557"/>
        <v>0</v>
      </c>
      <c r="AI443" s="59">
        <f t="shared" si="558"/>
        <v>0</v>
      </c>
      <c r="AJ443" s="60">
        <f t="shared" si="559"/>
        <v>0</v>
      </c>
      <c r="AK443" s="60">
        <f t="shared" si="560"/>
        <v>0</v>
      </c>
      <c r="AL443" s="60">
        <f t="shared" si="561"/>
        <v>0</v>
      </c>
      <c r="AM443" s="60">
        <f t="shared" si="562"/>
        <v>0</v>
      </c>
      <c r="AN443" s="60">
        <f t="shared" si="563"/>
        <v>0</v>
      </c>
      <c r="AO443" s="60">
        <f t="shared" si="564"/>
        <v>0</v>
      </c>
      <c r="AP443" s="60">
        <f t="shared" si="565"/>
        <v>0</v>
      </c>
      <c r="AQ443" s="27" t="s">
        <v>99</v>
      </c>
      <c r="AR443" s="25" t="s">
        <v>23</v>
      </c>
      <c r="AS443" s="25" t="s">
        <v>204</v>
      </c>
      <c r="AT443" s="29" t="s">
        <v>60</v>
      </c>
      <c r="AU443" s="2"/>
      <c r="AV443" s="61">
        <f t="shared" si="566"/>
        <v>0</v>
      </c>
      <c r="AW443" s="61">
        <f t="shared" si="567"/>
        <v>0</v>
      </c>
      <c r="AX443" s="61">
        <f t="shared" si="568"/>
        <v>0</v>
      </c>
      <c r="AY443" s="62">
        <f t="shared" si="569"/>
        <v>0</v>
      </c>
      <c r="AZ443" s="61">
        <f t="shared" si="570"/>
        <v>0</v>
      </c>
    </row>
    <row r="444" spans="1:52" ht="36">
      <c r="A444" s="1">
        <v>456</v>
      </c>
      <c r="B444" s="21" t="s">
        <v>183</v>
      </c>
      <c r="C444" s="22" t="s">
        <v>184</v>
      </c>
      <c r="D444" s="23" t="s">
        <v>47</v>
      </c>
      <c r="E444" s="31">
        <v>174</v>
      </c>
      <c r="F444" s="25" t="s">
        <v>17</v>
      </c>
      <c r="G444" s="25"/>
      <c r="H444" s="25"/>
      <c r="I444" s="25"/>
      <c r="J444" s="26" t="s">
        <v>185</v>
      </c>
      <c r="K444" s="27" t="s">
        <v>34</v>
      </c>
      <c r="L444" s="27" t="s">
        <v>35</v>
      </c>
      <c r="M444" s="28" t="s">
        <v>98</v>
      </c>
      <c r="N444" s="28"/>
      <c r="O444" s="59">
        <f t="shared" ref="O444:U444" si="620">ROUND(N444*O$3,0)</f>
        <v>0</v>
      </c>
      <c r="P444" s="59">
        <f t="shared" si="620"/>
        <v>0</v>
      </c>
      <c r="Q444" s="59">
        <f t="shared" si="620"/>
        <v>0</v>
      </c>
      <c r="R444" s="59">
        <f t="shared" si="620"/>
        <v>0</v>
      </c>
      <c r="S444" s="59">
        <f t="shared" si="620"/>
        <v>0</v>
      </c>
      <c r="T444" s="59">
        <f t="shared" si="620"/>
        <v>0</v>
      </c>
      <c r="U444" s="59">
        <f t="shared" si="620"/>
        <v>0</v>
      </c>
      <c r="V444" s="60">
        <f t="shared" si="545"/>
        <v>0</v>
      </c>
      <c r="W444" s="60">
        <f t="shared" si="546"/>
        <v>0</v>
      </c>
      <c r="X444" s="60">
        <f t="shared" si="547"/>
        <v>0</v>
      </c>
      <c r="Y444" s="60">
        <f t="shared" si="548"/>
        <v>0</v>
      </c>
      <c r="Z444" s="60">
        <f t="shared" si="549"/>
        <v>0</v>
      </c>
      <c r="AA444" s="60">
        <f t="shared" si="550"/>
        <v>0</v>
      </c>
      <c r="AB444" s="60">
        <f t="shared" si="551"/>
        <v>0</v>
      </c>
      <c r="AC444" s="59">
        <f t="shared" si="552"/>
        <v>0</v>
      </c>
      <c r="AD444" s="59">
        <f t="shared" si="553"/>
        <v>0</v>
      </c>
      <c r="AE444" s="59">
        <f t="shared" si="554"/>
        <v>0</v>
      </c>
      <c r="AF444" s="59">
        <f t="shared" si="555"/>
        <v>0</v>
      </c>
      <c r="AG444" s="59">
        <f t="shared" si="556"/>
        <v>0</v>
      </c>
      <c r="AH444" s="59">
        <f t="shared" si="557"/>
        <v>0</v>
      </c>
      <c r="AI444" s="59">
        <f t="shared" si="558"/>
        <v>0</v>
      </c>
      <c r="AJ444" s="60">
        <f t="shared" si="559"/>
        <v>0</v>
      </c>
      <c r="AK444" s="60">
        <f t="shared" si="560"/>
        <v>0</v>
      </c>
      <c r="AL444" s="60">
        <f t="shared" si="561"/>
        <v>0</v>
      </c>
      <c r="AM444" s="60">
        <f t="shared" si="562"/>
        <v>0</v>
      </c>
      <c r="AN444" s="60">
        <f t="shared" si="563"/>
        <v>0</v>
      </c>
      <c r="AO444" s="60">
        <f t="shared" si="564"/>
        <v>0</v>
      </c>
      <c r="AP444" s="60">
        <f t="shared" si="565"/>
        <v>0</v>
      </c>
      <c r="AQ444" s="27" t="s">
        <v>186</v>
      </c>
      <c r="AR444" s="25" t="s">
        <v>23</v>
      </c>
      <c r="AS444" s="25" t="s">
        <v>187</v>
      </c>
      <c r="AT444" s="29" t="s">
        <v>60</v>
      </c>
      <c r="AU444" s="2"/>
      <c r="AV444" s="61">
        <f t="shared" si="566"/>
        <v>0</v>
      </c>
      <c r="AW444" s="61">
        <f t="shared" si="567"/>
        <v>0</v>
      </c>
      <c r="AX444" s="61">
        <f t="shared" si="568"/>
        <v>0</v>
      </c>
      <c r="AY444" s="62">
        <f t="shared" si="569"/>
        <v>0</v>
      </c>
      <c r="AZ444" s="61">
        <f t="shared" si="570"/>
        <v>0</v>
      </c>
    </row>
    <row r="445" spans="1:52" ht="72">
      <c r="A445" s="1">
        <v>8</v>
      </c>
      <c r="B445" s="21" t="s">
        <v>74</v>
      </c>
      <c r="C445" s="22" t="s">
        <v>75</v>
      </c>
      <c r="D445" s="23" t="s">
        <v>47</v>
      </c>
      <c r="E445" s="31">
        <v>49</v>
      </c>
      <c r="F445" s="25" t="s">
        <v>17</v>
      </c>
      <c r="G445" s="25"/>
      <c r="H445" s="25"/>
      <c r="I445" s="25"/>
      <c r="J445" s="26" t="s">
        <v>152</v>
      </c>
      <c r="K445" s="27" t="s">
        <v>488</v>
      </c>
      <c r="L445" s="27" t="s">
        <v>20</v>
      </c>
      <c r="M445" s="28" t="s">
        <v>489</v>
      </c>
      <c r="N445" s="28"/>
      <c r="O445" s="59">
        <f t="shared" ref="O445:U445" si="621">ROUND(N445*O$3,0)</f>
        <v>0</v>
      </c>
      <c r="P445" s="59">
        <f t="shared" si="621"/>
        <v>0</v>
      </c>
      <c r="Q445" s="59">
        <f t="shared" si="621"/>
        <v>0</v>
      </c>
      <c r="R445" s="59">
        <f t="shared" si="621"/>
        <v>0</v>
      </c>
      <c r="S445" s="59">
        <f t="shared" si="621"/>
        <v>0</v>
      </c>
      <c r="T445" s="59">
        <f t="shared" si="621"/>
        <v>0</v>
      </c>
      <c r="U445" s="59">
        <f t="shared" si="621"/>
        <v>0</v>
      </c>
      <c r="V445" s="60">
        <f t="shared" si="545"/>
        <v>0</v>
      </c>
      <c r="W445" s="60">
        <f t="shared" si="546"/>
        <v>0</v>
      </c>
      <c r="X445" s="60">
        <f t="shared" si="547"/>
        <v>0</v>
      </c>
      <c r="Y445" s="60">
        <f t="shared" si="548"/>
        <v>0</v>
      </c>
      <c r="Z445" s="60">
        <f t="shared" si="549"/>
        <v>0</v>
      </c>
      <c r="AA445" s="60">
        <f t="shared" si="550"/>
        <v>0</v>
      </c>
      <c r="AB445" s="60">
        <f t="shared" si="551"/>
        <v>0</v>
      </c>
      <c r="AC445" s="59">
        <f t="shared" si="552"/>
        <v>0</v>
      </c>
      <c r="AD445" s="59">
        <f t="shared" si="553"/>
        <v>0</v>
      </c>
      <c r="AE445" s="59">
        <f t="shared" si="554"/>
        <v>0</v>
      </c>
      <c r="AF445" s="59">
        <f t="shared" si="555"/>
        <v>0</v>
      </c>
      <c r="AG445" s="59">
        <f t="shared" si="556"/>
        <v>0</v>
      </c>
      <c r="AH445" s="59">
        <f t="shared" si="557"/>
        <v>0</v>
      </c>
      <c r="AI445" s="59">
        <f t="shared" si="558"/>
        <v>0</v>
      </c>
      <c r="AJ445" s="60">
        <f t="shared" si="559"/>
        <v>0</v>
      </c>
      <c r="AK445" s="60">
        <f t="shared" si="560"/>
        <v>0</v>
      </c>
      <c r="AL445" s="60">
        <f t="shared" si="561"/>
        <v>0</v>
      </c>
      <c r="AM445" s="60">
        <f t="shared" si="562"/>
        <v>0</v>
      </c>
      <c r="AN445" s="60">
        <f t="shared" si="563"/>
        <v>0</v>
      </c>
      <c r="AO445" s="60">
        <f t="shared" si="564"/>
        <v>0</v>
      </c>
      <c r="AP445" s="60">
        <f t="shared" si="565"/>
        <v>0</v>
      </c>
      <c r="AQ445" s="27" t="s">
        <v>155</v>
      </c>
      <c r="AR445" s="25" t="s">
        <v>77</v>
      </c>
      <c r="AS445" s="25" t="s">
        <v>77</v>
      </c>
      <c r="AT445" s="29" t="s">
        <v>78</v>
      </c>
      <c r="AU445" s="2"/>
      <c r="AV445" s="61">
        <f t="shared" si="566"/>
        <v>0</v>
      </c>
      <c r="AW445" s="61">
        <f t="shared" si="567"/>
        <v>0</v>
      </c>
      <c r="AX445" s="61">
        <f t="shared" si="568"/>
        <v>0</v>
      </c>
      <c r="AY445" s="62">
        <f t="shared" si="569"/>
        <v>0</v>
      </c>
      <c r="AZ445" s="61">
        <f t="shared" si="570"/>
        <v>0</v>
      </c>
    </row>
    <row r="446" spans="1:52" ht="72">
      <c r="A446" s="1">
        <v>40</v>
      </c>
      <c r="B446" s="21" t="s">
        <v>103</v>
      </c>
      <c r="C446" s="22" t="s">
        <v>104</v>
      </c>
      <c r="D446" s="30" t="s">
        <v>82</v>
      </c>
      <c r="E446" s="31">
        <v>49</v>
      </c>
      <c r="F446" s="25" t="s">
        <v>17</v>
      </c>
      <c r="G446" s="25"/>
      <c r="H446" s="25"/>
      <c r="I446" s="25"/>
      <c r="J446" s="26" t="s">
        <v>152</v>
      </c>
      <c r="K446" s="27" t="s">
        <v>495</v>
      </c>
      <c r="L446" s="27" t="s">
        <v>20</v>
      </c>
      <c r="M446" s="28" t="s">
        <v>496</v>
      </c>
      <c r="N446" s="28"/>
      <c r="O446" s="59">
        <f t="shared" ref="O446:U446" si="622">ROUND(N446*O$3,0)</f>
        <v>0</v>
      </c>
      <c r="P446" s="59">
        <f t="shared" si="622"/>
        <v>0</v>
      </c>
      <c r="Q446" s="59">
        <f t="shared" si="622"/>
        <v>0</v>
      </c>
      <c r="R446" s="59">
        <f t="shared" si="622"/>
        <v>0</v>
      </c>
      <c r="S446" s="59">
        <f t="shared" si="622"/>
        <v>0</v>
      </c>
      <c r="T446" s="59">
        <f t="shared" si="622"/>
        <v>0</v>
      </c>
      <c r="U446" s="59">
        <f t="shared" si="622"/>
        <v>0</v>
      </c>
      <c r="V446" s="60">
        <f t="shared" si="545"/>
        <v>0</v>
      </c>
      <c r="W446" s="60">
        <f t="shared" si="546"/>
        <v>0</v>
      </c>
      <c r="X446" s="60">
        <f t="shared" si="547"/>
        <v>0</v>
      </c>
      <c r="Y446" s="60">
        <f t="shared" si="548"/>
        <v>0</v>
      </c>
      <c r="Z446" s="60">
        <f t="shared" si="549"/>
        <v>0</v>
      </c>
      <c r="AA446" s="60">
        <f t="shared" si="550"/>
        <v>0</v>
      </c>
      <c r="AB446" s="60">
        <f t="shared" si="551"/>
        <v>0</v>
      </c>
      <c r="AC446" s="59">
        <f t="shared" si="552"/>
        <v>0</v>
      </c>
      <c r="AD446" s="59">
        <f t="shared" si="553"/>
        <v>0</v>
      </c>
      <c r="AE446" s="59">
        <f t="shared" si="554"/>
        <v>0</v>
      </c>
      <c r="AF446" s="59">
        <f t="shared" si="555"/>
        <v>0</v>
      </c>
      <c r="AG446" s="59">
        <f t="shared" si="556"/>
        <v>0</v>
      </c>
      <c r="AH446" s="59">
        <f t="shared" si="557"/>
        <v>0</v>
      </c>
      <c r="AI446" s="59">
        <f t="shared" si="558"/>
        <v>0</v>
      </c>
      <c r="AJ446" s="60">
        <f t="shared" si="559"/>
        <v>0</v>
      </c>
      <c r="AK446" s="60">
        <f t="shared" si="560"/>
        <v>0</v>
      </c>
      <c r="AL446" s="60">
        <f t="shared" si="561"/>
        <v>0</v>
      </c>
      <c r="AM446" s="60">
        <f t="shared" si="562"/>
        <v>0</v>
      </c>
      <c r="AN446" s="60">
        <f t="shared" si="563"/>
        <v>0</v>
      </c>
      <c r="AO446" s="60">
        <f t="shared" si="564"/>
        <v>0</v>
      </c>
      <c r="AP446" s="60">
        <f t="shared" si="565"/>
        <v>0</v>
      </c>
      <c r="AQ446" s="27" t="s">
        <v>155</v>
      </c>
      <c r="AR446" s="25" t="s">
        <v>38</v>
      </c>
      <c r="AS446" s="25" t="s">
        <v>100</v>
      </c>
      <c r="AT446" s="29" t="s">
        <v>25</v>
      </c>
      <c r="AU446" s="2"/>
      <c r="AV446" s="61">
        <f t="shared" si="566"/>
        <v>0</v>
      </c>
      <c r="AW446" s="61">
        <f t="shared" si="567"/>
        <v>0</v>
      </c>
      <c r="AX446" s="61">
        <f t="shared" si="568"/>
        <v>0</v>
      </c>
      <c r="AY446" s="62">
        <f t="shared" si="569"/>
        <v>0</v>
      </c>
      <c r="AZ446" s="61">
        <f t="shared" si="570"/>
        <v>0</v>
      </c>
    </row>
    <row r="447" spans="1:52" ht="72">
      <c r="A447" s="1">
        <v>68</v>
      </c>
      <c r="B447" s="21" t="s">
        <v>211</v>
      </c>
      <c r="C447" s="22" t="s">
        <v>212</v>
      </c>
      <c r="D447" s="44" t="s">
        <v>180</v>
      </c>
      <c r="E447" s="31">
        <v>49</v>
      </c>
      <c r="F447" s="25" t="s">
        <v>17</v>
      </c>
      <c r="G447" s="25"/>
      <c r="H447" s="25"/>
      <c r="I447" s="25"/>
      <c r="J447" s="26" t="s">
        <v>152</v>
      </c>
      <c r="K447" s="27" t="s">
        <v>507</v>
      </c>
      <c r="L447" s="27" t="s">
        <v>20</v>
      </c>
      <c r="M447" s="28" t="s">
        <v>508</v>
      </c>
      <c r="N447" s="28"/>
      <c r="O447" s="59">
        <f t="shared" ref="O447:U447" si="623">ROUND(N447*O$3,0)</f>
        <v>0</v>
      </c>
      <c r="P447" s="59">
        <f t="shared" si="623"/>
        <v>0</v>
      </c>
      <c r="Q447" s="59">
        <f t="shared" si="623"/>
        <v>0</v>
      </c>
      <c r="R447" s="59">
        <f t="shared" si="623"/>
        <v>0</v>
      </c>
      <c r="S447" s="59">
        <f t="shared" si="623"/>
        <v>0</v>
      </c>
      <c r="T447" s="59">
        <f t="shared" si="623"/>
        <v>0</v>
      </c>
      <c r="U447" s="59">
        <f t="shared" si="623"/>
        <v>0</v>
      </c>
      <c r="V447" s="60">
        <f t="shared" si="545"/>
        <v>0</v>
      </c>
      <c r="W447" s="60">
        <f t="shared" si="546"/>
        <v>0</v>
      </c>
      <c r="X447" s="60">
        <f t="shared" si="547"/>
        <v>0</v>
      </c>
      <c r="Y447" s="60">
        <f t="shared" si="548"/>
        <v>0</v>
      </c>
      <c r="Z447" s="60">
        <f t="shared" si="549"/>
        <v>0</v>
      </c>
      <c r="AA447" s="60">
        <f t="shared" si="550"/>
        <v>0</v>
      </c>
      <c r="AB447" s="60">
        <f t="shared" si="551"/>
        <v>0</v>
      </c>
      <c r="AC447" s="59">
        <f t="shared" si="552"/>
        <v>0</v>
      </c>
      <c r="AD447" s="59">
        <f t="shared" si="553"/>
        <v>0</v>
      </c>
      <c r="AE447" s="59">
        <f t="shared" si="554"/>
        <v>0</v>
      </c>
      <c r="AF447" s="59">
        <f t="shared" si="555"/>
        <v>0</v>
      </c>
      <c r="AG447" s="59">
        <f t="shared" si="556"/>
        <v>0</v>
      </c>
      <c r="AH447" s="59">
        <f t="shared" si="557"/>
        <v>0</v>
      </c>
      <c r="AI447" s="59">
        <f t="shared" si="558"/>
        <v>0</v>
      </c>
      <c r="AJ447" s="60">
        <f t="shared" si="559"/>
        <v>0</v>
      </c>
      <c r="AK447" s="60">
        <f t="shared" si="560"/>
        <v>0</v>
      </c>
      <c r="AL447" s="60">
        <f t="shared" si="561"/>
        <v>0</v>
      </c>
      <c r="AM447" s="60">
        <f t="shared" si="562"/>
        <v>0</v>
      </c>
      <c r="AN447" s="60">
        <f t="shared" si="563"/>
        <v>0</v>
      </c>
      <c r="AO447" s="60">
        <f t="shared" si="564"/>
        <v>0</v>
      </c>
      <c r="AP447" s="60">
        <f t="shared" si="565"/>
        <v>0</v>
      </c>
      <c r="AQ447" s="27" t="s">
        <v>155</v>
      </c>
      <c r="AR447" s="25" t="s">
        <v>38</v>
      </c>
      <c r="AS447" s="25" t="s">
        <v>39</v>
      </c>
      <c r="AT447" s="29" t="s">
        <v>25</v>
      </c>
      <c r="AU447" s="2"/>
      <c r="AV447" s="61">
        <f t="shared" si="566"/>
        <v>0</v>
      </c>
      <c r="AW447" s="61">
        <f t="shared" si="567"/>
        <v>0</v>
      </c>
      <c r="AX447" s="61">
        <f t="shared" si="568"/>
        <v>0</v>
      </c>
      <c r="AY447" s="62">
        <f t="shared" si="569"/>
        <v>0</v>
      </c>
      <c r="AZ447" s="61">
        <f t="shared" si="570"/>
        <v>0</v>
      </c>
    </row>
    <row r="448" spans="1:52" ht="84">
      <c r="A448" s="1">
        <v>72</v>
      </c>
      <c r="B448" s="21" t="s">
        <v>511</v>
      </c>
      <c r="C448" s="22" t="s">
        <v>512</v>
      </c>
      <c r="D448" s="30" t="s">
        <v>82</v>
      </c>
      <c r="E448" s="31">
        <v>49</v>
      </c>
      <c r="F448" s="25" t="s">
        <v>17</v>
      </c>
      <c r="G448" s="25"/>
      <c r="H448" s="25"/>
      <c r="I448" s="25"/>
      <c r="J448" s="26" t="s">
        <v>152</v>
      </c>
      <c r="K448" s="27" t="s">
        <v>513</v>
      </c>
      <c r="L448" s="27" t="s">
        <v>20</v>
      </c>
      <c r="M448" s="28" t="s">
        <v>514</v>
      </c>
      <c r="N448" s="28"/>
      <c r="O448" s="59">
        <f t="shared" ref="O448:U448" si="624">ROUND(N448*O$3,0)</f>
        <v>0</v>
      </c>
      <c r="P448" s="59">
        <f t="shared" si="624"/>
        <v>0</v>
      </c>
      <c r="Q448" s="59">
        <f t="shared" si="624"/>
        <v>0</v>
      </c>
      <c r="R448" s="59">
        <f t="shared" si="624"/>
        <v>0</v>
      </c>
      <c r="S448" s="59">
        <f t="shared" si="624"/>
        <v>0</v>
      </c>
      <c r="T448" s="59">
        <f t="shared" si="624"/>
        <v>0</v>
      </c>
      <c r="U448" s="59">
        <f t="shared" si="624"/>
        <v>0</v>
      </c>
      <c r="V448" s="60">
        <f t="shared" si="545"/>
        <v>0</v>
      </c>
      <c r="W448" s="60">
        <f t="shared" si="546"/>
        <v>0</v>
      </c>
      <c r="X448" s="60">
        <f t="shared" si="547"/>
        <v>0</v>
      </c>
      <c r="Y448" s="60">
        <f t="shared" si="548"/>
        <v>0</v>
      </c>
      <c r="Z448" s="60">
        <f t="shared" si="549"/>
        <v>0</v>
      </c>
      <c r="AA448" s="60">
        <f t="shared" si="550"/>
        <v>0</v>
      </c>
      <c r="AB448" s="60">
        <f t="shared" si="551"/>
        <v>0</v>
      </c>
      <c r="AC448" s="59">
        <f t="shared" si="552"/>
        <v>0</v>
      </c>
      <c r="AD448" s="59">
        <f t="shared" si="553"/>
        <v>0</v>
      </c>
      <c r="AE448" s="59">
        <f t="shared" si="554"/>
        <v>0</v>
      </c>
      <c r="AF448" s="59">
        <f t="shared" si="555"/>
        <v>0</v>
      </c>
      <c r="AG448" s="59">
        <f t="shared" si="556"/>
        <v>0</v>
      </c>
      <c r="AH448" s="59">
        <f t="shared" si="557"/>
        <v>0</v>
      </c>
      <c r="AI448" s="59">
        <f t="shared" si="558"/>
        <v>0</v>
      </c>
      <c r="AJ448" s="60">
        <f t="shared" si="559"/>
        <v>0</v>
      </c>
      <c r="AK448" s="60">
        <f t="shared" si="560"/>
        <v>0</v>
      </c>
      <c r="AL448" s="60">
        <f t="shared" si="561"/>
        <v>0</v>
      </c>
      <c r="AM448" s="60">
        <f t="shared" si="562"/>
        <v>0</v>
      </c>
      <c r="AN448" s="60">
        <f t="shared" si="563"/>
        <v>0</v>
      </c>
      <c r="AO448" s="60">
        <f t="shared" si="564"/>
        <v>0</v>
      </c>
      <c r="AP448" s="60">
        <f t="shared" si="565"/>
        <v>0</v>
      </c>
      <c r="AQ448" s="27" t="s">
        <v>155</v>
      </c>
      <c r="AR448" s="25" t="s">
        <v>38</v>
      </c>
      <c r="AS448" s="25" t="s">
        <v>64</v>
      </c>
      <c r="AT448" s="29" t="s">
        <v>25</v>
      </c>
      <c r="AU448" s="2"/>
      <c r="AV448" s="61">
        <f t="shared" si="566"/>
        <v>0</v>
      </c>
      <c r="AW448" s="61">
        <f t="shared" si="567"/>
        <v>0</v>
      </c>
      <c r="AX448" s="61">
        <f t="shared" si="568"/>
        <v>0</v>
      </c>
      <c r="AY448" s="62">
        <f t="shared" si="569"/>
        <v>0</v>
      </c>
      <c r="AZ448" s="61">
        <f t="shared" si="570"/>
        <v>0</v>
      </c>
    </row>
    <row r="449" spans="1:52" ht="84">
      <c r="A449" s="1">
        <v>81</v>
      </c>
      <c r="B449" s="21" t="s">
        <v>524</v>
      </c>
      <c r="C449" s="22" t="s">
        <v>525</v>
      </c>
      <c r="D449" s="30" t="s">
        <v>82</v>
      </c>
      <c r="E449" s="31">
        <v>49</v>
      </c>
      <c r="F449" s="25" t="s">
        <v>17</v>
      </c>
      <c r="G449" s="25"/>
      <c r="H449" s="25"/>
      <c r="I449" s="25"/>
      <c r="J449" s="26" t="s">
        <v>152</v>
      </c>
      <c r="K449" s="27" t="s">
        <v>526</v>
      </c>
      <c r="L449" s="27" t="s">
        <v>20</v>
      </c>
      <c r="M449" s="28" t="s">
        <v>527</v>
      </c>
      <c r="N449" s="28"/>
      <c r="O449" s="59">
        <f t="shared" ref="O449:U449" si="625">ROUND(N449*O$3,0)</f>
        <v>0</v>
      </c>
      <c r="P449" s="59">
        <f t="shared" si="625"/>
        <v>0</v>
      </c>
      <c r="Q449" s="59">
        <f t="shared" si="625"/>
        <v>0</v>
      </c>
      <c r="R449" s="59">
        <f t="shared" si="625"/>
        <v>0</v>
      </c>
      <c r="S449" s="59">
        <f t="shared" si="625"/>
        <v>0</v>
      </c>
      <c r="T449" s="59">
        <f t="shared" si="625"/>
        <v>0</v>
      </c>
      <c r="U449" s="59">
        <f t="shared" si="625"/>
        <v>0</v>
      </c>
      <c r="V449" s="60">
        <f t="shared" si="545"/>
        <v>0</v>
      </c>
      <c r="W449" s="60">
        <f t="shared" si="546"/>
        <v>0</v>
      </c>
      <c r="X449" s="60">
        <f t="shared" si="547"/>
        <v>0</v>
      </c>
      <c r="Y449" s="60">
        <f t="shared" si="548"/>
        <v>0</v>
      </c>
      <c r="Z449" s="60">
        <f t="shared" si="549"/>
        <v>0</v>
      </c>
      <c r="AA449" s="60">
        <f t="shared" si="550"/>
        <v>0</v>
      </c>
      <c r="AB449" s="60">
        <f t="shared" si="551"/>
        <v>0</v>
      </c>
      <c r="AC449" s="59">
        <f t="shared" si="552"/>
        <v>0</v>
      </c>
      <c r="AD449" s="59">
        <f t="shared" si="553"/>
        <v>0</v>
      </c>
      <c r="AE449" s="59">
        <f t="shared" si="554"/>
        <v>0</v>
      </c>
      <c r="AF449" s="59">
        <f t="shared" si="555"/>
        <v>0</v>
      </c>
      <c r="AG449" s="59">
        <f t="shared" si="556"/>
        <v>0</v>
      </c>
      <c r="AH449" s="59">
        <f t="shared" si="557"/>
        <v>0</v>
      </c>
      <c r="AI449" s="59">
        <f t="shared" si="558"/>
        <v>0</v>
      </c>
      <c r="AJ449" s="60">
        <f t="shared" si="559"/>
        <v>0</v>
      </c>
      <c r="AK449" s="60">
        <f t="shared" si="560"/>
        <v>0</v>
      </c>
      <c r="AL449" s="60">
        <f t="shared" si="561"/>
        <v>0</v>
      </c>
      <c r="AM449" s="60">
        <f t="shared" si="562"/>
        <v>0</v>
      </c>
      <c r="AN449" s="60">
        <f t="shared" si="563"/>
        <v>0</v>
      </c>
      <c r="AO449" s="60">
        <f t="shared" si="564"/>
        <v>0</v>
      </c>
      <c r="AP449" s="60">
        <f t="shared" si="565"/>
        <v>0</v>
      </c>
      <c r="AQ449" s="25" t="s">
        <v>155</v>
      </c>
      <c r="AR449" s="25" t="s">
        <v>38</v>
      </c>
      <c r="AS449" s="25" t="s">
        <v>64</v>
      </c>
      <c r="AT449" s="29" t="s">
        <v>25</v>
      </c>
      <c r="AU449" s="2"/>
      <c r="AV449" s="61">
        <f t="shared" si="566"/>
        <v>0</v>
      </c>
      <c r="AW449" s="61">
        <f t="shared" si="567"/>
        <v>0</v>
      </c>
      <c r="AX449" s="61">
        <f t="shared" si="568"/>
        <v>0</v>
      </c>
      <c r="AY449" s="62">
        <f t="shared" si="569"/>
        <v>0</v>
      </c>
      <c r="AZ449" s="61">
        <f t="shared" si="570"/>
        <v>0</v>
      </c>
    </row>
    <row r="450" spans="1:52" ht="72">
      <c r="A450" s="1">
        <v>83</v>
      </c>
      <c r="B450" s="21" t="s">
        <v>528</v>
      </c>
      <c r="C450" s="22" t="s">
        <v>529</v>
      </c>
      <c r="D450" s="30" t="s">
        <v>82</v>
      </c>
      <c r="E450" s="31">
        <v>49</v>
      </c>
      <c r="F450" s="25" t="s">
        <v>17</v>
      </c>
      <c r="G450" s="25"/>
      <c r="H450" s="25"/>
      <c r="I450" s="25"/>
      <c r="J450" s="26" t="s">
        <v>152</v>
      </c>
      <c r="K450" s="27" t="s">
        <v>530</v>
      </c>
      <c r="L450" s="27" t="s">
        <v>20</v>
      </c>
      <c r="M450" s="28" t="s">
        <v>531</v>
      </c>
      <c r="N450" s="28"/>
      <c r="O450" s="59">
        <f t="shared" ref="O450:U450" si="626">ROUND(N450*O$3,0)</f>
        <v>0</v>
      </c>
      <c r="P450" s="59">
        <f t="shared" si="626"/>
        <v>0</v>
      </c>
      <c r="Q450" s="59">
        <f t="shared" si="626"/>
        <v>0</v>
      </c>
      <c r="R450" s="59">
        <f t="shared" si="626"/>
        <v>0</v>
      </c>
      <c r="S450" s="59">
        <f t="shared" si="626"/>
        <v>0</v>
      </c>
      <c r="T450" s="59">
        <f t="shared" si="626"/>
        <v>0</v>
      </c>
      <c r="U450" s="59">
        <f t="shared" si="626"/>
        <v>0</v>
      </c>
      <c r="V450" s="60">
        <f t="shared" si="545"/>
        <v>0</v>
      </c>
      <c r="W450" s="60">
        <f t="shared" si="546"/>
        <v>0</v>
      </c>
      <c r="X450" s="60">
        <f t="shared" si="547"/>
        <v>0</v>
      </c>
      <c r="Y450" s="60">
        <f t="shared" si="548"/>
        <v>0</v>
      </c>
      <c r="Z450" s="60">
        <f t="shared" si="549"/>
        <v>0</v>
      </c>
      <c r="AA450" s="60">
        <f t="shared" si="550"/>
        <v>0</v>
      </c>
      <c r="AB450" s="60">
        <f t="shared" si="551"/>
        <v>0</v>
      </c>
      <c r="AC450" s="59">
        <f t="shared" si="552"/>
        <v>0</v>
      </c>
      <c r="AD450" s="59">
        <f t="shared" si="553"/>
        <v>0</v>
      </c>
      <c r="AE450" s="59">
        <f t="shared" si="554"/>
        <v>0</v>
      </c>
      <c r="AF450" s="59">
        <f t="shared" si="555"/>
        <v>0</v>
      </c>
      <c r="AG450" s="59">
        <f t="shared" si="556"/>
        <v>0</v>
      </c>
      <c r="AH450" s="59">
        <f t="shared" si="557"/>
        <v>0</v>
      </c>
      <c r="AI450" s="59">
        <f t="shared" si="558"/>
        <v>0</v>
      </c>
      <c r="AJ450" s="60">
        <f t="shared" si="559"/>
        <v>0</v>
      </c>
      <c r="AK450" s="60">
        <f t="shared" si="560"/>
        <v>0</v>
      </c>
      <c r="AL450" s="60">
        <f t="shared" si="561"/>
        <v>0</v>
      </c>
      <c r="AM450" s="60">
        <f t="shared" si="562"/>
        <v>0</v>
      </c>
      <c r="AN450" s="60">
        <f t="shared" si="563"/>
        <v>0</v>
      </c>
      <c r="AO450" s="60">
        <f t="shared" si="564"/>
        <v>0</v>
      </c>
      <c r="AP450" s="60">
        <f t="shared" si="565"/>
        <v>0</v>
      </c>
      <c r="AQ450" s="25" t="s">
        <v>155</v>
      </c>
      <c r="AR450" s="25" t="s">
        <v>38</v>
      </c>
      <c r="AS450" s="25" t="s">
        <v>131</v>
      </c>
      <c r="AT450" s="29" t="s">
        <v>25</v>
      </c>
      <c r="AU450" s="2"/>
      <c r="AV450" s="61">
        <f t="shared" si="566"/>
        <v>0</v>
      </c>
      <c r="AW450" s="61">
        <f t="shared" si="567"/>
        <v>0</v>
      </c>
      <c r="AX450" s="61">
        <f t="shared" si="568"/>
        <v>0</v>
      </c>
      <c r="AY450" s="62">
        <f t="shared" si="569"/>
        <v>0</v>
      </c>
      <c r="AZ450" s="61">
        <f t="shared" si="570"/>
        <v>0</v>
      </c>
    </row>
    <row r="451" spans="1:52" ht="72">
      <c r="A451" s="1">
        <v>91</v>
      </c>
      <c r="B451" s="21" t="s">
        <v>534</v>
      </c>
      <c r="C451" s="22" t="s">
        <v>535</v>
      </c>
      <c r="D451" s="30" t="s">
        <v>82</v>
      </c>
      <c r="E451" s="31">
        <v>49</v>
      </c>
      <c r="F451" s="25" t="s">
        <v>17</v>
      </c>
      <c r="G451" s="25"/>
      <c r="H451" s="25"/>
      <c r="I451" s="25"/>
      <c r="J451" s="26" t="s">
        <v>152</v>
      </c>
      <c r="K451" s="27" t="s">
        <v>536</v>
      </c>
      <c r="L451" s="27" t="s">
        <v>20</v>
      </c>
      <c r="M451" s="28" t="s">
        <v>537</v>
      </c>
      <c r="N451" s="28"/>
      <c r="O451" s="59">
        <f t="shared" ref="O451:U451" si="627">ROUND(N451*O$3,0)</f>
        <v>0</v>
      </c>
      <c r="P451" s="59">
        <f t="shared" si="627"/>
        <v>0</v>
      </c>
      <c r="Q451" s="59">
        <f t="shared" si="627"/>
        <v>0</v>
      </c>
      <c r="R451" s="59">
        <f t="shared" si="627"/>
        <v>0</v>
      </c>
      <c r="S451" s="59">
        <f t="shared" si="627"/>
        <v>0</v>
      </c>
      <c r="T451" s="59">
        <f t="shared" si="627"/>
        <v>0</v>
      </c>
      <c r="U451" s="59">
        <f t="shared" si="627"/>
        <v>0</v>
      </c>
      <c r="V451" s="60">
        <f t="shared" si="545"/>
        <v>0</v>
      </c>
      <c r="W451" s="60">
        <f t="shared" si="546"/>
        <v>0</v>
      </c>
      <c r="X451" s="60">
        <f t="shared" si="547"/>
        <v>0</v>
      </c>
      <c r="Y451" s="60">
        <f t="shared" si="548"/>
        <v>0</v>
      </c>
      <c r="Z451" s="60">
        <f t="shared" si="549"/>
        <v>0</v>
      </c>
      <c r="AA451" s="60">
        <f t="shared" si="550"/>
        <v>0</v>
      </c>
      <c r="AB451" s="60">
        <f t="shared" si="551"/>
        <v>0</v>
      </c>
      <c r="AC451" s="59">
        <f t="shared" si="552"/>
        <v>0</v>
      </c>
      <c r="AD451" s="59">
        <f t="shared" si="553"/>
        <v>0</v>
      </c>
      <c r="AE451" s="59">
        <f t="shared" si="554"/>
        <v>0</v>
      </c>
      <c r="AF451" s="59">
        <f t="shared" si="555"/>
        <v>0</v>
      </c>
      <c r="AG451" s="59">
        <f t="shared" si="556"/>
        <v>0</v>
      </c>
      <c r="AH451" s="59">
        <f t="shared" si="557"/>
        <v>0</v>
      </c>
      <c r="AI451" s="59">
        <f t="shared" si="558"/>
        <v>0</v>
      </c>
      <c r="AJ451" s="60">
        <f t="shared" si="559"/>
        <v>0</v>
      </c>
      <c r="AK451" s="60">
        <f t="shared" si="560"/>
        <v>0</v>
      </c>
      <c r="AL451" s="60">
        <f t="shared" si="561"/>
        <v>0</v>
      </c>
      <c r="AM451" s="60">
        <f t="shared" si="562"/>
        <v>0</v>
      </c>
      <c r="AN451" s="60">
        <f t="shared" si="563"/>
        <v>0</v>
      </c>
      <c r="AO451" s="60">
        <f t="shared" si="564"/>
        <v>0</v>
      </c>
      <c r="AP451" s="60">
        <f t="shared" si="565"/>
        <v>0</v>
      </c>
      <c r="AQ451" s="25" t="s">
        <v>155</v>
      </c>
      <c r="AR451" s="25" t="s">
        <v>38</v>
      </c>
      <c r="AS451" s="25" t="s">
        <v>131</v>
      </c>
      <c r="AT451" s="29" t="s">
        <v>25</v>
      </c>
      <c r="AU451" s="2"/>
      <c r="AV451" s="61">
        <f t="shared" si="566"/>
        <v>0</v>
      </c>
      <c r="AW451" s="61">
        <f t="shared" si="567"/>
        <v>0</v>
      </c>
      <c r="AX451" s="61">
        <f t="shared" si="568"/>
        <v>0</v>
      </c>
      <c r="AY451" s="62">
        <f t="shared" si="569"/>
        <v>0</v>
      </c>
      <c r="AZ451" s="61">
        <f t="shared" si="570"/>
        <v>0</v>
      </c>
    </row>
    <row r="452" spans="1:52" ht="72">
      <c r="A452" s="1">
        <v>99</v>
      </c>
      <c r="B452" s="21" t="s">
        <v>218</v>
      </c>
      <c r="C452" s="22" t="s">
        <v>219</v>
      </c>
      <c r="D452" s="37" t="s">
        <v>47</v>
      </c>
      <c r="E452" s="31">
        <v>49</v>
      </c>
      <c r="F452" s="25" t="s">
        <v>17</v>
      </c>
      <c r="G452" s="25"/>
      <c r="H452" s="25"/>
      <c r="I452" s="25"/>
      <c r="J452" s="26" t="s">
        <v>152</v>
      </c>
      <c r="K452" s="27" t="s">
        <v>538</v>
      </c>
      <c r="L452" s="27" t="s">
        <v>20</v>
      </c>
      <c r="M452" s="28" t="s">
        <v>539</v>
      </c>
      <c r="N452" s="28"/>
      <c r="O452" s="59">
        <f t="shared" ref="O452:U452" si="628">ROUND(N452*O$3,0)</f>
        <v>0</v>
      </c>
      <c r="P452" s="59">
        <f t="shared" si="628"/>
        <v>0</v>
      </c>
      <c r="Q452" s="59">
        <f t="shared" si="628"/>
        <v>0</v>
      </c>
      <c r="R452" s="59">
        <f t="shared" si="628"/>
        <v>0</v>
      </c>
      <c r="S452" s="59">
        <f t="shared" si="628"/>
        <v>0</v>
      </c>
      <c r="T452" s="59">
        <f t="shared" si="628"/>
        <v>0</v>
      </c>
      <c r="U452" s="59">
        <f t="shared" si="628"/>
        <v>0</v>
      </c>
      <c r="V452" s="60">
        <f t="shared" si="545"/>
        <v>0</v>
      </c>
      <c r="W452" s="60">
        <f t="shared" si="546"/>
        <v>0</v>
      </c>
      <c r="X452" s="60">
        <f t="shared" si="547"/>
        <v>0</v>
      </c>
      <c r="Y452" s="60">
        <f t="shared" si="548"/>
        <v>0</v>
      </c>
      <c r="Z452" s="60">
        <f t="shared" si="549"/>
        <v>0</v>
      </c>
      <c r="AA452" s="60">
        <f t="shared" si="550"/>
        <v>0</v>
      </c>
      <c r="AB452" s="60">
        <f t="shared" si="551"/>
        <v>0</v>
      </c>
      <c r="AC452" s="59">
        <f t="shared" si="552"/>
        <v>0</v>
      </c>
      <c r="AD452" s="59">
        <f t="shared" si="553"/>
        <v>0</v>
      </c>
      <c r="AE452" s="59">
        <f t="shared" si="554"/>
        <v>0</v>
      </c>
      <c r="AF452" s="59">
        <f t="shared" si="555"/>
        <v>0</v>
      </c>
      <c r="AG452" s="59">
        <f t="shared" si="556"/>
        <v>0</v>
      </c>
      <c r="AH452" s="59">
        <f t="shared" si="557"/>
        <v>0</v>
      </c>
      <c r="AI452" s="59">
        <f t="shared" si="558"/>
        <v>0</v>
      </c>
      <c r="AJ452" s="60">
        <f t="shared" si="559"/>
        <v>0</v>
      </c>
      <c r="AK452" s="60">
        <f t="shared" si="560"/>
        <v>0</v>
      </c>
      <c r="AL452" s="60">
        <f t="shared" si="561"/>
        <v>0</v>
      </c>
      <c r="AM452" s="60">
        <f t="shared" si="562"/>
        <v>0</v>
      </c>
      <c r="AN452" s="60">
        <f t="shared" si="563"/>
        <v>0</v>
      </c>
      <c r="AO452" s="60">
        <f t="shared" si="564"/>
        <v>0</v>
      </c>
      <c r="AP452" s="60">
        <f t="shared" si="565"/>
        <v>0</v>
      </c>
      <c r="AQ452" s="25" t="s">
        <v>155</v>
      </c>
      <c r="AR452" s="25" t="s">
        <v>38</v>
      </c>
      <c r="AS452" s="25" t="s">
        <v>39</v>
      </c>
      <c r="AT452" s="29" t="s">
        <v>25</v>
      </c>
      <c r="AU452" s="2"/>
      <c r="AV452" s="61">
        <f t="shared" si="566"/>
        <v>0</v>
      </c>
      <c r="AW452" s="61">
        <f t="shared" si="567"/>
        <v>0</v>
      </c>
      <c r="AX452" s="61">
        <f t="shared" si="568"/>
        <v>0</v>
      </c>
      <c r="AY452" s="62">
        <f t="shared" si="569"/>
        <v>0</v>
      </c>
      <c r="AZ452" s="61">
        <f t="shared" si="570"/>
        <v>0</v>
      </c>
    </row>
    <row r="453" spans="1:52" ht="96">
      <c r="A453" s="1">
        <v>107</v>
      </c>
      <c r="B453" s="21" t="s">
        <v>30</v>
      </c>
      <c r="C453" s="22" t="s">
        <v>31</v>
      </c>
      <c r="D453" s="37" t="s">
        <v>16</v>
      </c>
      <c r="E453" s="31">
        <v>49</v>
      </c>
      <c r="F453" s="25" t="s">
        <v>17</v>
      </c>
      <c r="G453" s="25"/>
      <c r="H453" s="25"/>
      <c r="I453" s="25"/>
      <c r="J453" s="26" t="s">
        <v>152</v>
      </c>
      <c r="K453" s="27" t="s">
        <v>541</v>
      </c>
      <c r="L453" s="27" t="s">
        <v>35</v>
      </c>
      <c r="M453" s="28" t="s">
        <v>540</v>
      </c>
      <c r="N453" s="28"/>
      <c r="O453" s="59">
        <f t="shared" ref="O453:U453" si="629">ROUND(N453*O$3,0)</f>
        <v>0</v>
      </c>
      <c r="P453" s="59">
        <f t="shared" si="629"/>
        <v>0</v>
      </c>
      <c r="Q453" s="59">
        <f t="shared" si="629"/>
        <v>0</v>
      </c>
      <c r="R453" s="59">
        <f t="shared" si="629"/>
        <v>0</v>
      </c>
      <c r="S453" s="59">
        <f t="shared" si="629"/>
        <v>0</v>
      </c>
      <c r="T453" s="59">
        <f t="shared" si="629"/>
        <v>0</v>
      </c>
      <c r="U453" s="59">
        <f t="shared" si="629"/>
        <v>0</v>
      </c>
      <c r="V453" s="60">
        <f t="shared" si="545"/>
        <v>0</v>
      </c>
      <c r="W453" s="60">
        <f t="shared" si="546"/>
        <v>0</v>
      </c>
      <c r="X453" s="60">
        <f t="shared" si="547"/>
        <v>0</v>
      </c>
      <c r="Y453" s="60">
        <f t="shared" si="548"/>
        <v>0</v>
      </c>
      <c r="Z453" s="60">
        <f t="shared" si="549"/>
        <v>0</v>
      </c>
      <c r="AA453" s="60">
        <f t="shared" si="550"/>
        <v>0</v>
      </c>
      <c r="AB453" s="60">
        <f t="shared" si="551"/>
        <v>0</v>
      </c>
      <c r="AC453" s="59">
        <f t="shared" si="552"/>
        <v>0</v>
      </c>
      <c r="AD453" s="59">
        <f t="shared" si="553"/>
        <v>0</v>
      </c>
      <c r="AE453" s="59">
        <f t="shared" si="554"/>
        <v>0</v>
      </c>
      <c r="AF453" s="59">
        <f t="shared" si="555"/>
        <v>0</v>
      </c>
      <c r="AG453" s="59">
        <f t="shared" si="556"/>
        <v>0</v>
      </c>
      <c r="AH453" s="59">
        <f t="shared" si="557"/>
        <v>0</v>
      </c>
      <c r="AI453" s="59">
        <f t="shared" si="558"/>
        <v>0</v>
      </c>
      <c r="AJ453" s="60">
        <f t="shared" si="559"/>
        <v>0</v>
      </c>
      <c r="AK453" s="60">
        <f t="shared" si="560"/>
        <v>0</v>
      </c>
      <c r="AL453" s="60">
        <f t="shared" si="561"/>
        <v>0</v>
      </c>
      <c r="AM453" s="60">
        <f t="shared" si="562"/>
        <v>0</v>
      </c>
      <c r="AN453" s="60">
        <f t="shared" si="563"/>
        <v>0</v>
      </c>
      <c r="AO453" s="60">
        <f t="shared" si="564"/>
        <v>0</v>
      </c>
      <c r="AP453" s="60">
        <f t="shared" si="565"/>
        <v>0</v>
      </c>
      <c r="AQ453" s="25" t="s">
        <v>155</v>
      </c>
      <c r="AR453" s="25" t="s">
        <v>38</v>
      </c>
      <c r="AS453" s="25" t="s">
        <v>39</v>
      </c>
      <c r="AT453" s="29" t="s">
        <v>25</v>
      </c>
      <c r="AU453" s="2"/>
      <c r="AV453" s="61">
        <f t="shared" si="566"/>
        <v>0</v>
      </c>
      <c r="AW453" s="61">
        <f t="shared" si="567"/>
        <v>0</v>
      </c>
      <c r="AX453" s="61">
        <f t="shared" si="568"/>
        <v>0</v>
      </c>
      <c r="AY453" s="62">
        <f t="shared" si="569"/>
        <v>0</v>
      </c>
      <c r="AZ453" s="61">
        <f t="shared" si="570"/>
        <v>0</v>
      </c>
    </row>
    <row r="454" spans="1:52" ht="120">
      <c r="A454" s="1">
        <v>115</v>
      </c>
      <c r="B454" s="21" t="s">
        <v>135</v>
      </c>
      <c r="C454" s="22" t="s">
        <v>136</v>
      </c>
      <c r="D454" s="37" t="s">
        <v>16</v>
      </c>
      <c r="E454" s="31">
        <v>49</v>
      </c>
      <c r="F454" s="25" t="s">
        <v>17</v>
      </c>
      <c r="G454" s="25"/>
      <c r="H454" s="25"/>
      <c r="I454" s="25"/>
      <c r="J454" s="26" t="s">
        <v>152</v>
      </c>
      <c r="K454" s="27" t="s">
        <v>544</v>
      </c>
      <c r="L454" s="27" t="s">
        <v>20</v>
      </c>
      <c r="M454" s="28" t="s">
        <v>543</v>
      </c>
      <c r="N454" s="28"/>
      <c r="O454" s="59">
        <f t="shared" ref="O454:U454" si="630">ROUND(N454*O$3,0)</f>
        <v>0</v>
      </c>
      <c r="P454" s="59">
        <f t="shared" si="630"/>
        <v>0</v>
      </c>
      <c r="Q454" s="59">
        <f t="shared" si="630"/>
        <v>0</v>
      </c>
      <c r="R454" s="59">
        <f t="shared" si="630"/>
        <v>0</v>
      </c>
      <c r="S454" s="59">
        <f t="shared" si="630"/>
        <v>0</v>
      </c>
      <c r="T454" s="59">
        <f t="shared" si="630"/>
        <v>0</v>
      </c>
      <c r="U454" s="59">
        <f t="shared" si="630"/>
        <v>0</v>
      </c>
      <c r="V454" s="60">
        <f t="shared" si="545"/>
        <v>0</v>
      </c>
      <c r="W454" s="60">
        <f t="shared" si="546"/>
        <v>0</v>
      </c>
      <c r="X454" s="60">
        <f t="shared" si="547"/>
        <v>0</v>
      </c>
      <c r="Y454" s="60">
        <f t="shared" si="548"/>
        <v>0</v>
      </c>
      <c r="Z454" s="60">
        <f t="shared" si="549"/>
        <v>0</v>
      </c>
      <c r="AA454" s="60">
        <f t="shared" si="550"/>
        <v>0</v>
      </c>
      <c r="AB454" s="60">
        <f t="shared" si="551"/>
        <v>0</v>
      </c>
      <c r="AC454" s="59">
        <f t="shared" si="552"/>
        <v>0</v>
      </c>
      <c r="AD454" s="59">
        <f t="shared" si="553"/>
        <v>0</v>
      </c>
      <c r="AE454" s="59">
        <f t="shared" si="554"/>
        <v>0</v>
      </c>
      <c r="AF454" s="59">
        <f t="shared" si="555"/>
        <v>0</v>
      </c>
      <c r="AG454" s="59">
        <f t="shared" si="556"/>
        <v>0</v>
      </c>
      <c r="AH454" s="59">
        <f t="shared" si="557"/>
        <v>0</v>
      </c>
      <c r="AI454" s="59">
        <f t="shared" si="558"/>
        <v>0</v>
      </c>
      <c r="AJ454" s="60">
        <f t="shared" si="559"/>
        <v>0</v>
      </c>
      <c r="AK454" s="60">
        <f t="shared" si="560"/>
        <v>0</v>
      </c>
      <c r="AL454" s="60">
        <f t="shared" si="561"/>
        <v>0</v>
      </c>
      <c r="AM454" s="60">
        <f t="shared" si="562"/>
        <v>0</v>
      </c>
      <c r="AN454" s="60">
        <f t="shared" si="563"/>
        <v>0</v>
      </c>
      <c r="AO454" s="60">
        <f t="shared" si="564"/>
        <v>0</v>
      </c>
      <c r="AP454" s="60">
        <f t="shared" si="565"/>
        <v>0</v>
      </c>
      <c r="AQ454" s="25" t="s">
        <v>155</v>
      </c>
      <c r="AR454" s="25" t="s">
        <v>38</v>
      </c>
      <c r="AS454" s="25" t="s">
        <v>39</v>
      </c>
      <c r="AT454" s="29" t="s">
        <v>25</v>
      </c>
      <c r="AU454" s="2"/>
      <c r="AV454" s="61">
        <f t="shared" si="566"/>
        <v>0</v>
      </c>
      <c r="AW454" s="61">
        <f t="shared" si="567"/>
        <v>0</v>
      </c>
      <c r="AX454" s="61">
        <f t="shared" si="568"/>
        <v>0</v>
      </c>
      <c r="AY454" s="62">
        <f t="shared" si="569"/>
        <v>0</v>
      </c>
      <c r="AZ454" s="61">
        <f t="shared" si="570"/>
        <v>0</v>
      </c>
    </row>
    <row r="455" spans="1:52" ht="36">
      <c r="A455" s="1">
        <v>130</v>
      </c>
      <c r="B455" s="21" t="s">
        <v>213</v>
      </c>
      <c r="C455" s="22" t="s">
        <v>214</v>
      </c>
      <c r="D455" s="23" t="s">
        <v>16</v>
      </c>
      <c r="E455" s="31">
        <v>49</v>
      </c>
      <c r="F455" s="25" t="s">
        <v>17</v>
      </c>
      <c r="G455" s="25"/>
      <c r="H455" s="25"/>
      <c r="I455" s="25"/>
      <c r="J455" s="26" t="s">
        <v>152</v>
      </c>
      <c r="K455" s="27"/>
      <c r="L455" s="27" t="s">
        <v>20</v>
      </c>
      <c r="M455" s="28"/>
      <c r="N455" s="28"/>
      <c r="O455" s="59">
        <f t="shared" ref="O455:U455" si="631">ROUND(N455*O$3,0)</f>
        <v>0</v>
      </c>
      <c r="P455" s="59">
        <f t="shared" si="631"/>
        <v>0</v>
      </c>
      <c r="Q455" s="59">
        <f t="shared" si="631"/>
        <v>0</v>
      </c>
      <c r="R455" s="59">
        <f t="shared" si="631"/>
        <v>0</v>
      </c>
      <c r="S455" s="59">
        <f t="shared" si="631"/>
        <v>0</v>
      </c>
      <c r="T455" s="59">
        <f t="shared" si="631"/>
        <v>0</v>
      </c>
      <c r="U455" s="59">
        <f t="shared" si="631"/>
        <v>0</v>
      </c>
      <c r="V455" s="60">
        <f t="shared" si="545"/>
        <v>0</v>
      </c>
      <c r="W455" s="60">
        <f t="shared" si="546"/>
        <v>0</v>
      </c>
      <c r="X455" s="60">
        <f t="shared" si="547"/>
        <v>0</v>
      </c>
      <c r="Y455" s="60">
        <f t="shared" si="548"/>
        <v>0</v>
      </c>
      <c r="Z455" s="60">
        <f t="shared" si="549"/>
        <v>0</v>
      </c>
      <c r="AA455" s="60">
        <f t="shared" si="550"/>
        <v>0</v>
      </c>
      <c r="AB455" s="60">
        <f t="shared" si="551"/>
        <v>0</v>
      </c>
      <c r="AC455" s="59">
        <f t="shared" si="552"/>
        <v>0</v>
      </c>
      <c r="AD455" s="59">
        <f t="shared" si="553"/>
        <v>0</v>
      </c>
      <c r="AE455" s="59">
        <f t="shared" si="554"/>
        <v>0</v>
      </c>
      <c r="AF455" s="59">
        <f t="shared" si="555"/>
        <v>0</v>
      </c>
      <c r="AG455" s="59">
        <f t="shared" si="556"/>
        <v>0</v>
      </c>
      <c r="AH455" s="59">
        <f t="shared" si="557"/>
        <v>0</v>
      </c>
      <c r="AI455" s="59">
        <f t="shared" si="558"/>
        <v>0</v>
      </c>
      <c r="AJ455" s="60">
        <f t="shared" si="559"/>
        <v>0</v>
      </c>
      <c r="AK455" s="60">
        <f t="shared" si="560"/>
        <v>0</v>
      </c>
      <c r="AL455" s="60">
        <f t="shared" si="561"/>
        <v>0</v>
      </c>
      <c r="AM455" s="60">
        <f t="shared" si="562"/>
        <v>0</v>
      </c>
      <c r="AN455" s="60">
        <f t="shared" si="563"/>
        <v>0</v>
      </c>
      <c r="AO455" s="60">
        <f t="shared" si="564"/>
        <v>0</v>
      </c>
      <c r="AP455" s="60">
        <f t="shared" si="565"/>
        <v>0</v>
      </c>
      <c r="AQ455" s="27" t="s">
        <v>99</v>
      </c>
      <c r="AR455" s="25" t="s">
        <v>38</v>
      </c>
      <c r="AS455" s="25" t="s">
        <v>215</v>
      </c>
      <c r="AT455" s="29" t="s">
        <v>25</v>
      </c>
      <c r="AU455" s="2"/>
      <c r="AV455" s="61">
        <f t="shared" si="566"/>
        <v>0</v>
      </c>
      <c r="AW455" s="61">
        <f t="shared" si="567"/>
        <v>0</v>
      </c>
      <c r="AX455" s="61">
        <f t="shared" si="568"/>
        <v>0</v>
      </c>
      <c r="AY455" s="62">
        <f t="shared" si="569"/>
        <v>0</v>
      </c>
      <c r="AZ455" s="61">
        <f t="shared" si="570"/>
        <v>0</v>
      </c>
    </row>
    <row r="456" spans="1:52" ht="72">
      <c r="A456" s="1">
        <v>141</v>
      </c>
      <c r="B456" s="21" t="s">
        <v>225</v>
      </c>
      <c r="C456" s="22" t="s">
        <v>226</v>
      </c>
      <c r="D456" s="30" t="s">
        <v>82</v>
      </c>
      <c r="E456" s="31">
        <v>145</v>
      </c>
      <c r="F456" s="25" t="s">
        <v>17</v>
      </c>
      <c r="G456" s="25"/>
      <c r="H456" s="25"/>
      <c r="I456" s="25"/>
      <c r="J456" s="26" t="s">
        <v>152</v>
      </c>
      <c r="K456" s="27" t="s">
        <v>547</v>
      </c>
      <c r="L456" s="27" t="s">
        <v>20</v>
      </c>
      <c r="M456" s="28" t="s">
        <v>548</v>
      </c>
      <c r="N456" s="28"/>
      <c r="O456" s="59">
        <f t="shared" ref="O456:U456" si="632">ROUND(N456*O$3,0)</f>
        <v>0</v>
      </c>
      <c r="P456" s="59">
        <f t="shared" si="632"/>
        <v>0</v>
      </c>
      <c r="Q456" s="59">
        <f t="shared" si="632"/>
        <v>0</v>
      </c>
      <c r="R456" s="59">
        <f t="shared" si="632"/>
        <v>0</v>
      </c>
      <c r="S456" s="59">
        <f t="shared" si="632"/>
        <v>0</v>
      </c>
      <c r="T456" s="59">
        <f t="shared" si="632"/>
        <v>0</v>
      </c>
      <c r="U456" s="59">
        <f t="shared" si="632"/>
        <v>0</v>
      </c>
      <c r="V456" s="60">
        <f t="shared" si="545"/>
        <v>0</v>
      </c>
      <c r="W456" s="60">
        <f t="shared" si="546"/>
        <v>0</v>
      </c>
      <c r="X456" s="60">
        <f t="shared" si="547"/>
        <v>0</v>
      </c>
      <c r="Y456" s="60">
        <f t="shared" si="548"/>
        <v>0</v>
      </c>
      <c r="Z456" s="60">
        <f t="shared" si="549"/>
        <v>0</v>
      </c>
      <c r="AA456" s="60">
        <f t="shared" si="550"/>
        <v>0</v>
      </c>
      <c r="AB456" s="60">
        <f t="shared" si="551"/>
        <v>0</v>
      </c>
      <c r="AC456" s="59">
        <f t="shared" si="552"/>
        <v>0</v>
      </c>
      <c r="AD456" s="59">
        <f t="shared" si="553"/>
        <v>0</v>
      </c>
      <c r="AE456" s="59">
        <f t="shared" si="554"/>
        <v>0</v>
      </c>
      <c r="AF456" s="59">
        <f t="shared" si="555"/>
        <v>0</v>
      </c>
      <c r="AG456" s="59">
        <f t="shared" si="556"/>
        <v>0</v>
      </c>
      <c r="AH456" s="59">
        <f t="shared" si="557"/>
        <v>0</v>
      </c>
      <c r="AI456" s="59">
        <f t="shared" si="558"/>
        <v>0</v>
      </c>
      <c r="AJ456" s="60">
        <f t="shared" si="559"/>
        <v>0</v>
      </c>
      <c r="AK456" s="60">
        <f t="shared" si="560"/>
        <v>0</v>
      </c>
      <c r="AL456" s="60">
        <f t="shared" si="561"/>
        <v>0</v>
      </c>
      <c r="AM456" s="60">
        <f t="shared" si="562"/>
        <v>0</v>
      </c>
      <c r="AN456" s="60">
        <f t="shared" si="563"/>
        <v>0</v>
      </c>
      <c r="AO456" s="60">
        <f t="shared" si="564"/>
        <v>0</v>
      </c>
      <c r="AP456" s="60">
        <f t="shared" si="565"/>
        <v>0</v>
      </c>
      <c r="AQ456" s="27" t="s">
        <v>155</v>
      </c>
      <c r="AR456" s="25" t="s">
        <v>38</v>
      </c>
      <c r="AS456" s="25" t="s">
        <v>228</v>
      </c>
      <c r="AT456" s="29" t="s">
        <v>25</v>
      </c>
      <c r="AU456" s="2"/>
      <c r="AV456" s="61">
        <f t="shared" si="566"/>
        <v>0</v>
      </c>
      <c r="AW456" s="61">
        <f t="shared" si="567"/>
        <v>0</v>
      </c>
      <c r="AX456" s="61">
        <f t="shared" si="568"/>
        <v>0</v>
      </c>
      <c r="AY456" s="62">
        <f t="shared" si="569"/>
        <v>0</v>
      </c>
      <c r="AZ456" s="61">
        <f t="shared" si="570"/>
        <v>0</v>
      </c>
    </row>
    <row r="457" spans="1:52" ht="84">
      <c r="A457" s="1">
        <v>146</v>
      </c>
      <c r="B457" s="21" t="s">
        <v>229</v>
      </c>
      <c r="C457" s="22" t="s">
        <v>230</v>
      </c>
      <c r="D457" s="30" t="s">
        <v>115</v>
      </c>
      <c r="E457" s="31">
        <v>145</v>
      </c>
      <c r="F457" s="25" t="s">
        <v>17</v>
      </c>
      <c r="G457" s="25"/>
      <c r="H457" s="25"/>
      <c r="I457" s="25"/>
      <c r="J457" s="26" t="s">
        <v>152</v>
      </c>
      <c r="K457" s="27" t="s">
        <v>672</v>
      </c>
      <c r="L457" s="27" t="s">
        <v>35</v>
      </c>
      <c r="M457" s="28" t="s">
        <v>549</v>
      </c>
      <c r="N457" s="28"/>
      <c r="O457" s="59">
        <f t="shared" ref="O457:U457" si="633">ROUND(N457*O$3,0)</f>
        <v>0</v>
      </c>
      <c r="P457" s="59">
        <f t="shared" si="633"/>
        <v>0</v>
      </c>
      <c r="Q457" s="59">
        <f t="shared" si="633"/>
        <v>0</v>
      </c>
      <c r="R457" s="59">
        <f t="shared" si="633"/>
        <v>0</v>
      </c>
      <c r="S457" s="59">
        <f t="shared" si="633"/>
        <v>0</v>
      </c>
      <c r="T457" s="59">
        <f t="shared" si="633"/>
        <v>0</v>
      </c>
      <c r="U457" s="59">
        <f t="shared" si="633"/>
        <v>0</v>
      </c>
      <c r="V457" s="60">
        <f t="shared" si="545"/>
        <v>0</v>
      </c>
      <c r="W457" s="60">
        <f t="shared" si="546"/>
        <v>0</v>
      </c>
      <c r="X457" s="60">
        <f t="shared" si="547"/>
        <v>0</v>
      </c>
      <c r="Y457" s="60">
        <f t="shared" si="548"/>
        <v>0</v>
      </c>
      <c r="Z457" s="60">
        <f t="shared" si="549"/>
        <v>0</v>
      </c>
      <c r="AA457" s="60">
        <f t="shared" si="550"/>
        <v>0</v>
      </c>
      <c r="AB457" s="60">
        <f t="shared" si="551"/>
        <v>0</v>
      </c>
      <c r="AC457" s="59">
        <f t="shared" si="552"/>
        <v>0</v>
      </c>
      <c r="AD457" s="59">
        <f t="shared" si="553"/>
        <v>0</v>
      </c>
      <c r="AE457" s="59">
        <f t="shared" si="554"/>
        <v>0</v>
      </c>
      <c r="AF457" s="59">
        <f t="shared" si="555"/>
        <v>0</v>
      </c>
      <c r="AG457" s="59">
        <f t="shared" si="556"/>
        <v>0</v>
      </c>
      <c r="AH457" s="59">
        <f t="shared" si="557"/>
        <v>0</v>
      </c>
      <c r="AI457" s="59">
        <f t="shared" si="558"/>
        <v>0</v>
      </c>
      <c r="AJ457" s="60">
        <f t="shared" si="559"/>
        <v>0</v>
      </c>
      <c r="AK457" s="60">
        <f t="shared" si="560"/>
        <v>0</v>
      </c>
      <c r="AL457" s="60">
        <f t="shared" si="561"/>
        <v>0</v>
      </c>
      <c r="AM457" s="60">
        <f t="shared" si="562"/>
        <v>0</v>
      </c>
      <c r="AN457" s="60">
        <f t="shared" si="563"/>
        <v>0</v>
      </c>
      <c r="AO457" s="60">
        <f t="shared" si="564"/>
        <v>0</v>
      </c>
      <c r="AP457" s="60">
        <f t="shared" si="565"/>
        <v>0</v>
      </c>
      <c r="AQ457" s="27" t="s">
        <v>155</v>
      </c>
      <c r="AR457" s="25" t="s">
        <v>38</v>
      </c>
      <c r="AS457" s="25" t="s">
        <v>215</v>
      </c>
      <c r="AT457" s="29" t="s">
        <v>25</v>
      </c>
      <c r="AU457" s="2"/>
      <c r="AV457" s="61">
        <f t="shared" si="566"/>
        <v>0</v>
      </c>
      <c r="AW457" s="61">
        <f t="shared" si="567"/>
        <v>0</v>
      </c>
      <c r="AX457" s="61">
        <f t="shared" si="568"/>
        <v>0</v>
      </c>
      <c r="AY457" s="62">
        <f t="shared" si="569"/>
        <v>0</v>
      </c>
      <c r="AZ457" s="61">
        <f t="shared" si="570"/>
        <v>0</v>
      </c>
    </row>
    <row r="458" spans="1:52" ht="72">
      <c r="A458" s="1">
        <v>157</v>
      </c>
      <c r="B458" s="21" t="s">
        <v>232</v>
      </c>
      <c r="C458" s="22" t="s">
        <v>233</v>
      </c>
      <c r="D458" s="23" t="s">
        <v>16</v>
      </c>
      <c r="E458" s="31">
        <v>49</v>
      </c>
      <c r="F458" s="25" t="s">
        <v>17</v>
      </c>
      <c r="G458" s="25"/>
      <c r="H458" s="25"/>
      <c r="I458" s="25"/>
      <c r="J458" s="26" t="s">
        <v>152</v>
      </c>
      <c r="K458" s="27" t="s">
        <v>673</v>
      </c>
      <c r="L458" s="27" t="s">
        <v>20</v>
      </c>
      <c r="M458" s="28" t="s">
        <v>551</v>
      </c>
      <c r="N458" s="28"/>
      <c r="O458" s="59">
        <f t="shared" ref="O458:U458" si="634">ROUND(N458*O$3,0)</f>
        <v>0</v>
      </c>
      <c r="P458" s="59">
        <f t="shared" si="634"/>
        <v>0</v>
      </c>
      <c r="Q458" s="59">
        <f t="shared" si="634"/>
        <v>0</v>
      </c>
      <c r="R458" s="59">
        <f t="shared" si="634"/>
        <v>0</v>
      </c>
      <c r="S458" s="59">
        <f t="shared" si="634"/>
        <v>0</v>
      </c>
      <c r="T458" s="59">
        <f t="shared" si="634"/>
        <v>0</v>
      </c>
      <c r="U458" s="59">
        <f t="shared" si="634"/>
        <v>0</v>
      </c>
      <c r="V458" s="60">
        <f t="shared" ref="V458:V482" si="635">IF($G458=1,O458,0)</f>
        <v>0</v>
      </c>
      <c r="W458" s="60">
        <f t="shared" ref="W458:W482" si="636">IF($G458=1,P458,0)</f>
        <v>0</v>
      </c>
      <c r="X458" s="60">
        <f t="shared" ref="X458:X482" si="637">IF($G458=1,Q458,0)</f>
        <v>0</v>
      </c>
      <c r="Y458" s="60">
        <f t="shared" ref="Y458:Y482" si="638">IF($G458=1,R458,0)</f>
        <v>0</v>
      </c>
      <c r="Z458" s="60">
        <f t="shared" ref="Z458:Z482" si="639">IF($G458=1,S458,0)</f>
        <v>0</v>
      </c>
      <c r="AA458" s="60">
        <f t="shared" ref="AA458:AA482" si="640">IF($G458=1,T458,0)</f>
        <v>0</v>
      </c>
      <c r="AB458" s="60">
        <f t="shared" ref="AB458:AB482" si="641">IF($G458=1,U458,0)</f>
        <v>0</v>
      </c>
      <c r="AC458" s="59">
        <f t="shared" ref="AC458:AC482" si="642">IF($H458=1,O458,0)</f>
        <v>0</v>
      </c>
      <c r="AD458" s="59">
        <f t="shared" ref="AD458:AD482" si="643">IF($H458=1,P458,0)</f>
        <v>0</v>
      </c>
      <c r="AE458" s="59">
        <f t="shared" ref="AE458:AE482" si="644">IF($H458=1,Q458,0)</f>
        <v>0</v>
      </c>
      <c r="AF458" s="59">
        <f t="shared" ref="AF458:AF482" si="645">IF($H458=1,R458,0)</f>
        <v>0</v>
      </c>
      <c r="AG458" s="59">
        <f t="shared" ref="AG458:AG482" si="646">IF($H458=1,S458,0)</f>
        <v>0</v>
      </c>
      <c r="AH458" s="59">
        <f t="shared" ref="AH458:AH482" si="647">IF($H458=1,T458,0)</f>
        <v>0</v>
      </c>
      <c r="AI458" s="59">
        <f t="shared" ref="AI458:AI482" si="648">IF($H458=1,U458,0)</f>
        <v>0</v>
      </c>
      <c r="AJ458" s="60">
        <f t="shared" ref="AJ458:AJ482" si="649">IF($I458=1,O458,0)</f>
        <v>0</v>
      </c>
      <c r="AK458" s="60">
        <f t="shared" ref="AK458:AK482" si="650">IF($I458=1,P458,0)</f>
        <v>0</v>
      </c>
      <c r="AL458" s="60">
        <f t="shared" ref="AL458:AL482" si="651">IF($I458=1,Q458,0)</f>
        <v>0</v>
      </c>
      <c r="AM458" s="60">
        <f t="shared" ref="AM458:AM482" si="652">IF($I458=1,R458,0)</f>
        <v>0</v>
      </c>
      <c r="AN458" s="60">
        <f t="shared" ref="AN458:AN482" si="653">IF($I458=1,S458,0)</f>
        <v>0</v>
      </c>
      <c r="AO458" s="60">
        <f t="shared" ref="AO458:AO482" si="654">IF($I458=1,T458,0)</f>
        <v>0</v>
      </c>
      <c r="AP458" s="60">
        <f t="shared" ref="AP458:AP482" si="655">IF($I458=1,U458,0)</f>
        <v>0</v>
      </c>
      <c r="AQ458" s="25" t="s">
        <v>155</v>
      </c>
      <c r="AR458" s="25" t="s">
        <v>23</v>
      </c>
      <c r="AS458" s="25" t="s">
        <v>29</v>
      </c>
      <c r="AT458" s="29" t="s">
        <v>25</v>
      </c>
      <c r="AU458" s="2"/>
      <c r="AV458" s="61">
        <f t="shared" ref="AV458:AV482" si="656">IF($G458=1,$AU458,0)</f>
        <v>0</v>
      </c>
      <c r="AW458" s="61">
        <f t="shared" ref="AW458:AW482" si="657">IF($H458=1,$AU458,0)</f>
        <v>0</v>
      </c>
      <c r="AX458" s="61">
        <f t="shared" ref="AX458:AX482" si="658">IF($I458=1,$AU458,0)</f>
        <v>0</v>
      </c>
      <c r="AY458" s="62">
        <f t="shared" ref="AY458:AY482" si="659">IF(OR(G458=1,H458=1,I458=1),AU458-AV458-AW458-AX458,0)</f>
        <v>0</v>
      </c>
      <c r="AZ458" s="61">
        <f t="shared" ref="AZ458:AZ482" si="660">IF(OR(G458=1,H458=1,I458=1),AV458+AW458+AX458,0)</f>
        <v>0</v>
      </c>
    </row>
    <row r="459" spans="1:52" ht="84">
      <c r="A459" s="1">
        <v>164</v>
      </c>
      <c r="B459" s="21" t="s">
        <v>430</v>
      </c>
      <c r="C459" s="22" t="s">
        <v>431</v>
      </c>
      <c r="D459" s="23" t="s">
        <v>16</v>
      </c>
      <c r="E459" s="31">
        <v>49</v>
      </c>
      <c r="F459" s="25" t="s">
        <v>17</v>
      </c>
      <c r="G459" s="25"/>
      <c r="H459" s="25"/>
      <c r="I459" s="25"/>
      <c r="J459" s="26" t="s">
        <v>152</v>
      </c>
      <c r="K459" s="27" t="s">
        <v>553</v>
      </c>
      <c r="L459" s="27" t="s">
        <v>20</v>
      </c>
      <c r="M459" s="28" t="s">
        <v>552</v>
      </c>
      <c r="N459" s="28"/>
      <c r="O459" s="59">
        <f t="shared" ref="O459:U459" si="661">ROUND(N459*O$3,0)</f>
        <v>0</v>
      </c>
      <c r="P459" s="59">
        <f t="shared" si="661"/>
        <v>0</v>
      </c>
      <c r="Q459" s="59">
        <f t="shared" si="661"/>
        <v>0</v>
      </c>
      <c r="R459" s="59">
        <f t="shared" si="661"/>
        <v>0</v>
      </c>
      <c r="S459" s="59">
        <f t="shared" si="661"/>
        <v>0</v>
      </c>
      <c r="T459" s="59">
        <f t="shared" si="661"/>
        <v>0</v>
      </c>
      <c r="U459" s="59">
        <f t="shared" si="661"/>
        <v>0</v>
      </c>
      <c r="V459" s="60">
        <f t="shared" si="635"/>
        <v>0</v>
      </c>
      <c r="W459" s="60">
        <f t="shared" si="636"/>
        <v>0</v>
      </c>
      <c r="X459" s="60">
        <f t="shared" si="637"/>
        <v>0</v>
      </c>
      <c r="Y459" s="60">
        <f t="shared" si="638"/>
        <v>0</v>
      </c>
      <c r="Z459" s="60">
        <f t="shared" si="639"/>
        <v>0</v>
      </c>
      <c r="AA459" s="60">
        <f t="shared" si="640"/>
        <v>0</v>
      </c>
      <c r="AB459" s="60">
        <f t="shared" si="641"/>
        <v>0</v>
      </c>
      <c r="AC459" s="59">
        <f t="shared" si="642"/>
        <v>0</v>
      </c>
      <c r="AD459" s="59">
        <f t="shared" si="643"/>
        <v>0</v>
      </c>
      <c r="AE459" s="59">
        <f t="shared" si="644"/>
        <v>0</v>
      </c>
      <c r="AF459" s="59">
        <f t="shared" si="645"/>
        <v>0</v>
      </c>
      <c r="AG459" s="59">
        <f t="shared" si="646"/>
        <v>0</v>
      </c>
      <c r="AH459" s="59">
        <f t="shared" si="647"/>
        <v>0</v>
      </c>
      <c r="AI459" s="59">
        <f t="shared" si="648"/>
        <v>0</v>
      </c>
      <c r="AJ459" s="60">
        <f t="shared" si="649"/>
        <v>0</v>
      </c>
      <c r="AK459" s="60">
        <f t="shared" si="650"/>
        <v>0</v>
      </c>
      <c r="AL459" s="60">
        <f t="shared" si="651"/>
        <v>0</v>
      </c>
      <c r="AM459" s="60">
        <f t="shared" si="652"/>
        <v>0</v>
      </c>
      <c r="AN459" s="60">
        <f t="shared" si="653"/>
        <v>0</v>
      </c>
      <c r="AO459" s="60">
        <f t="shared" si="654"/>
        <v>0</v>
      </c>
      <c r="AP459" s="60">
        <f t="shared" si="655"/>
        <v>0</v>
      </c>
      <c r="AQ459" s="25" t="s">
        <v>155</v>
      </c>
      <c r="AR459" s="25" t="s">
        <v>23</v>
      </c>
      <c r="AS459" s="25" t="s">
        <v>29</v>
      </c>
      <c r="AT459" s="29" t="s">
        <v>25</v>
      </c>
      <c r="AU459" s="2"/>
      <c r="AV459" s="61">
        <f t="shared" si="656"/>
        <v>0</v>
      </c>
      <c r="AW459" s="61">
        <f t="shared" si="657"/>
        <v>0</v>
      </c>
      <c r="AX459" s="61">
        <f t="shared" si="658"/>
        <v>0</v>
      </c>
      <c r="AY459" s="62">
        <f t="shared" si="659"/>
        <v>0</v>
      </c>
      <c r="AZ459" s="61">
        <f t="shared" si="660"/>
        <v>0</v>
      </c>
    </row>
    <row r="460" spans="1:52" ht="72">
      <c r="A460" s="1">
        <v>187</v>
      </c>
      <c r="B460" s="21" t="s">
        <v>40</v>
      </c>
      <c r="C460" s="22" t="s">
        <v>41</v>
      </c>
      <c r="D460" s="32" t="s">
        <v>42</v>
      </c>
      <c r="E460" s="31">
        <v>49</v>
      </c>
      <c r="F460" s="25" t="s">
        <v>17</v>
      </c>
      <c r="G460" s="25"/>
      <c r="H460" s="25"/>
      <c r="I460" s="25"/>
      <c r="J460" s="26" t="s">
        <v>152</v>
      </c>
      <c r="K460" s="27" t="s">
        <v>674</v>
      </c>
      <c r="L460" s="27" t="s">
        <v>20</v>
      </c>
      <c r="M460" s="28" t="s">
        <v>558</v>
      </c>
      <c r="N460" s="28"/>
      <c r="O460" s="59">
        <f t="shared" ref="O460:U460" si="662">ROUND(N460*O$3,0)</f>
        <v>0</v>
      </c>
      <c r="P460" s="59">
        <f t="shared" si="662"/>
        <v>0</v>
      </c>
      <c r="Q460" s="59">
        <f t="shared" si="662"/>
        <v>0</v>
      </c>
      <c r="R460" s="59">
        <f t="shared" si="662"/>
        <v>0</v>
      </c>
      <c r="S460" s="59">
        <f t="shared" si="662"/>
        <v>0</v>
      </c>
      <c r="T460" s="59">
        <f t="shared" si="662"/>
        <v>0</v>
      </c>
      <c r="U460" s="59">
        <f t="shared" si="662"/>
        <v>0</v>
      </c>
      <c r="V460" s="60">
        <f t="shared" si="635"/>
        <v>0</v>
      </c>
      <c r="W460" s="60">
        <f t="shared" si="636"/>
        <v>0</v>
      </c>
      <c r="X460" s="60">
        <f t="shared" si="637"/>
        <v>0</v>
      </c>
      <c r="Y460" s="60">
        <f t="shared" si="638"/>
        <v>0</v>
      </c>
      <c r="Z460" s="60">
        <f t="shared" si="639"/>
        <v>0</v>
      </c>
      <c r="AA460" s="60">
        <f t="shared" si="640"/>
        <v>0</v>
      </c>
      <c r="AB460" s="60">
        <f t="shared" si="641"/>
        <v>0</v>
      </c>
      <c r="AC460" s="59">
        <f t="shared" si="642"/>
        <v>0</v>
      </c>
      <c r="AD460" s="59">
        <f t="shared" si="643"/>
        <v>0</v>
      </c>
      <c r="AE460" s="59">
        <f t="shared" si="644"/>
        <v>0</v>
      </c>
      <c r="AF460" s="59">
        <f t="shared" si="645"/>
        <v>0</v>
      </c>
      <c r="AG460" s="59">
        <f t="shared" si="646"/>
        <v>0</v>
      </c>
      <c r="AH460" s="59">
        <f t="shared" si="647"/>
        <v>0</v>
      </c>
      <c r="AI460" s="59">
        <f t="shared" si="648"/>
        <v>0</v>
      </c>
      <c r="AJ460" s="60">
        <f t="shared" si="649"/>
        <v>0</v>
      </c>
      <c r="AK460" s="60">
        <f t="shared" si="650"/>
        <v>0</v>
      </c>
      <c r="AL460" s="60">
        <f t="shared" si="651"/>
        <v>0</v>
      </c>
      <c r="AM460" s="60">
        <f t="shared" si="652"/>
        <v>0</v>
      </c>
      <c r="AN460" s="60">
        <f t="shared" si="653"/>
        <v>0</v>
      </c>
      <c r="AO460" s="60">
        <f t="shared" si="654"/>
        <v>0</v>
      </c>
      <c r="AP460" s="60">
        <f t="shared" si="655"/>
        <v>0</v>
      </c>
      <c r="AQ460" s="25" t="s">
        <v>155</v>
      </c>
      <c r="AR460" s="25" t="s">
        <v>23</v>
      </c>
      <c r="AS460" s="25" t="s">
        <v>44</v>
      </c>
      <c r="AT460" s="29" t="s">
        <v>25</v>
      </c>
      <c r="AU460" s="2"/>
      <c r="AV460" s="61">
        <f t="shared" si="656"/>
        <v>0</v>
      </c>
      <c r="AW460" s="61">
        <f t="shared" si="657"/>
        <v>0</v>
      </c>
      <c r="AX460" s="61">
        <f t="shared" si="658"/>
        <v>0</v>
      </c>
      <c r="AY460" s="62">
        <f t="shared" si="659"/>
        <v>0</v>
      </c>
      <c r="AZ460" s="61">
        <f t="shared" si="660"/>
        <v>0</v>
      </c>
    </row>
    <row r="461" spans="1:52" ht="72">
      <c r="A461" s="1">
        <v>209</v>
      </c>
      <c r="B461" s="21" t="s">
        <v>150</v>
      </c>
      <c r="C461" s="22" t="s">
        <v>151</v>
      </c>
      <c r="D461" s="30" t="s">
        <v>82</v>
      </c>
      <c r="E461" s="31">
        <v>49</v>
      </c>
      <c r="F461" s="25" t="s">
        <v>17</v>
      </c>
      <c r="G461" s="25"/>
      <c r="H461" s="25"/>
      <c r="I461" s="25"/>
      <c r="J461" s="26" t="s">
        <v>152</v>
      </c>
      <c r="K461" s="27" t="s">
        <v>153</v>
      </c>
      <c r="L461" s="27" t="s">
        <v>20</v>
      </c>
      <c r="M461" s="28" t="s">
        <v>154</v>
      </c>
      <c r="N461" s="28"/>
      <c r="O461" s="59">
        <f t="shared" ref="O461:U461" si="663">ROUND(N461*O$3,0)</f>
        <v>0</v>
      </c>
      <c r="P461" s="59">
        <f t="shared" si="663"/>
        <v>0</v>
      </c>
      <c r="Q461" s="59">
        <f t="shared" si="663"/>
        <v>0</v>
      </c>
      <c r="R461" s="59">
        <f t="shared" si="663"/>
        <v>0</v>
      </c>
      <c r="S461" s="59">
        <f t="shared" si="663"/>
        <v>0</v>
      </c>
      <c r="T461" s="59">
        <f t="shared" si="663"/>
        <v>0</v>
      </c>
      <c r="U461" s="59">
        <f t="shared" si="663"/>
        <v>0</v>
      </c>
      <c r="V461" s="60">
        <f t="shared" si="635"/>
        <v>0</v>
      </c>
      <c r="W461" s="60">
        <f t="shared" si="636"/>
        <v>0</v>
      </c>
      <c r="X461" s="60">
        <f t="shared" si="637"/>
        <v>0</v>
      </c>
      <c r="Y461" s="60">
        <f t="shared" si="638"/>
        <v>0</v>
      </c>
      <c r="Z461" s="60">
        <f t="shared" si="639"/>
        <v>0</v>
      </c>
      <c r="AA461" s="60">
        <f t="shared" si="640"/>
        <v>0</v>
      </c>
      <c r="AB461" s="60">
        <f t="shared" si="641"/>
        <v>0</v>
      </c>
      <c r="AC461" s="59">
        <f t="shared" si="642"/>
        <v>0</v>
      </c>
      <c r="AD461" s="59">
        <f t="shared" si="643"/>
        <v>0</v>
      </c>
      <c r="AE461" s="59">
        <f t="shared" si="644"/>
        <v>0</v>
      </c>
      <c r="AF461" s="59">
        <f t="shared" si="645"/>
        <v>0</v>
      </c>
      <c r="AG461" s="59">
        <f t="shared" si="646"/>
        <v>0</v>
      </c>
      <c r="AH461" s="59">
        <f t="shared" si="647"/>
        <v>0</v>
      </c>
      <c r="AI461" s="59">
        <f t="shared" si="648"/>
        <v>0</v>
      </c>
      <c r="AJ461" s="60">
        <f t="shared" si="649"/>
        <v>0</v>
      </c>
      <c r="AK461" s="60">
        <f t="shared" si="650"/>
        <v>0</v>
      </c>
      <c r="AL461" s="60">
        <f t="shared" si="651"/>
        <v>0</v>
      </c>
      <c r="AM461" s="60">
        <f t="shared" si="652"/>
        <v>0</v>
      </c>
      <c r="AN461" s="60">
        <f t="shared" si="653"/>
        <v>0</v>
      </c>
      <c r="AO461" s="60">
        <f t="shared" si="654"/>
        <v>0</v>
      </c>
      <c r="AP461" s="60">
        <f t="shared" si="655"/>
        <v>0</v>
      </c>
      <c r="AQ461" s="27" t="s">
        <v>155</v>
      </c>
      <c r="AR461" s="25" t="s">
        <v>23</v>
      </c>
      <c r="AS461" s="25" t="s">
        <v>156</v>
      </c>
      <c r="AT461" s="29" t="s">
        <v>25</v>
      </c>
      <c r="AU461" s="2">
        <v>0</v>
      </c>
      <c r="AV461" s="61">
        <f t="shared" si="656"/>
        <v>0</v>
      </c>
      <c r="AW461" s="61">
        <f t="shared" si="657"/>
        <v>0</v>
      </c>
      <c r="AX461" s="61">
        <f t="shared" si="658"/>
        <v>0</v>
      </c>
      <c r="AY461" s="62">
        <f t="shared" si="659"/>
        <v>0</v>
      </c>
      <c r="AZ461" s="61">
        <f t="shared" si="660"/>
        <v>0</v>
      </c>
    </row>
    <row r="462" spans="1:52" ht="96">
      <c r="A462" s="1">
        <v>224</v>
      </c>
      <c r="B462" s="21" t="s">
        <v>247</v>
      </c>
      <c r="C462" s="22" t="s">
        <v>248</v>
      </c>
      <c r="D462" s="23" t="s">
        <v>249</v>
      </c>
      <c r="E462" s="31">
        <v>49</v>
      </c>
      <c r="F462" s="25" t="s">
        <v>17</v>
      </c>
      <c r="G462" s="25"/>
      <c r="H462" s="25"/>
      <c r="I462" s="25"/>
      <c r="J462" s="26" t="s">
        <v>152</v>
      </c>
      <c r="K462" s="27" t="s">
        <v>573</v>
      </c>
      <c r="L462" s="27" t="s">
        <v>20</v>
      </c>
      <c r="M462" s="28" t="s">
        <v>574</v>
      </c>
      <c r="N462" s="28"/>
      <c r="O462" s="59">
        <f t="shared" ref="O462:U462" si="664">ROUND(N462*O$3,0)</f>
        <v>0</v>
      </c>
      <c r="P462" s="59">
        <f t="shared" si="664"/>
        <v>0</v>
      </c>
      <c r="Q462" s="59">
        <f t="shared" si="664"/>
        <v>0</v>
      </c>
      <c r="R462" s="59">
        <f t="shared" si="664"/>
        <v>0</v>
      </c>
      <c r="S462" s="59">
        <f t="shared" si="664"/>
        <v>0</v>
      </c>
      <c r="T462" s="59">
        <f t="shared" si="664"/>
        <v>0</v>
      </c>
      <c r="U462" s="59">
        <f t="shared" si="664"/>
        <v>0</v>
      </c>
      <c r="V462" s="60">
        <f t="shared" si="635"/>
        <v>0</v>
      </c>
      <c r="W462" s="60">
        <f t="shared" si="636"/>
        <v>0</v>
      </c>
      <c r="X462" s="60">
        <f t="shared" si="637"/>
        <v>0</v>
      </c>
      <c r="Y462" s="60">
        <f t="shared" si="638"/>
        <v>0</v>
      </c>
      <c r="Z462" s="60">
        <f t="shared" si="639"/>
        <v>0</v>
      </c>
      <c r="AA462" s="60">
        <f t="shared" si="640"/>
        <v>0</v>
      </c>
      <c r="AB462" s="60">
        <f t="shared" si="641"/>
        <v>0</v>
      </c>
      <c r="AC462" s="59">
        <f t="shared" si="642"/>
        <v>0</v>
      </c>
      <c r="AD462" s="59">
        <f t="shared" si="643"/>
        <v>0</v>
      </c>
      <c r="AE462" s="59">
        <f t="shared" si="644"/>
        <v>0</v>
      </c>
      <c r="AF462" s="59">
        <f t="shared" si="645"/>
        <v>0</v>
      </c>
      <c r="AG462" s="59">
        <f t="shared" si="646"/>
        <v>0</v>
      </c>
      <c r="AH462" s="59">
        <f t="shared" si="647"/>
        <v>0</v>
      </c>
      <c r="AI462" s="59">
        <f t="shared" si="648"/>
        <v>0</v>
      </c>
      <c r="AJ462" s="60">
        <f t="shared" si="649"/>
        <v>0</v>
      </c>
      <c r="AK462" s="60">
        <f t="shared" si="650"/>
        <v>0</v>
      </c>
      <c r="AL462" s="60">
        <f t="shared" si="651"/>
        <v>0</v>
      </c>
      <c r="AM462" s="60">
        <f t="shared" si="652"/>
        <v>0</v>
      </c>
      <c r="AN462" s="60">
        <f t="shared" si="653"/>
        <v>0</v>
      </c>
      <c r="AO462" s="60">
        <f t="shared" si="654"/>
        <v>0</v>
      </c>
      <c r="AP462" s="60">
        <f t="shared" si="655"/>
        <v>0</v>
      </c>
      <c r="AQ462" s="25" t="s">
        <v>155</v>
      </c>
      <c r="AR462" s="25" t="s">
        <v>23</v>
      </c>
      <c r="AS462" s="25" t="s">
        <v>69</v>
      </c>
      <c r="AT462" s="29" t="s">
        <v>25</v>
      </c>
      <c r="AU462" s="2"/>
      <c r="AV462" s="61">
        <f t="shared" si="656"/>
        <v>0</v>
      </c>
      <c r="AW462" s="61">
        <f t="shared" si="657"/>
        <v>0</v>
      </c>
      <c r="AX462" s="61">
        <f t="shared" si="658"/>
        <v>0</v>
      </c>
      <c r="AY462" s="62">
        <f t="shared" si="659"/>
        <v>0</v>
      </c>
      <c r="AZ462" s="61">
        <f t="shared" si="660"/>
        <v>0</v>
      </c>
    </row>
    <row r="463" spans="1:52" ht="72">
      <c r="A463" s="1">
        <v>226</v>
      </c>
      <c r="B463" s="21" t="s">
        <v>576</v>
      </c>
      <c r="C463" s="22" t="s">
        <v>577</v>
      </c>
      <c r="D463" s="30" t="s">
        <v>82</v>
      </c>
      <c r="E463" s="31">
        <v>49</v>
      </c>
      <c r="F463" s="25" t="s">
        <v>17</v>
      </c>
      <c r="G463" s="25"/>
      <c r="H463" s="25"/>
      <c r="I463" s="25"/>
      <c r="J463" s="26" t="s">
        <v>152</v>
      </c>
      <c r="K463" s="27" t="s">
        <v>578</v>
      </c>
      <c r="L463" s="27" t="s">
        <v>20</v>
      </c>
      <c r="M463" s="28" t="s">
        <v>579</v>
      </c>
      <c r="N463" s="28"/>
      <c r="O463" s="59">
        <f t="shared" ref="O463:U463" si="665">ROUND(N463*O$3,0)</f>
        <v>0</v>
      </c>
      <c r="P463" s="59">
        <f t="shared" si="665"/>
        <v>0</v>
      </c>
      <c r="Q463" s="59">
        <f t="shared" si="665"/>
        <v>0</v>
      </c>
      <c r="R463" s="59">
        <f t="shared" si="665"/>
        <v>0</v>
      </c>
      <c r="S463" s="59">
        <f t="shared" si="665"/>
        <v>0</v>
      </c>
      <c r="T463" s="59">
        <f t="shared" si="665"/>
        <v>0</v>
      </c>
      <c r="U463" s="59">
        <f t="shared" si="665"/>
        <v>0</v>
      </c>
      <c r="V463" s="60">
        <f t="shared" si="635"/>
        <v>0</v>
      </c>
      <c r="W463" s="60">
        <f t="shared" si="636"/>
        <v>0</v>
      </c>
      <c r="X463" s="60">
        <f t="shared" si="637"/>
        <v>0</v>
      </c>
      <c r="Y463" s="60">
        <f t="shared" si="638"/>
        <v>0</v>
      </c>
      <c r="Z463" s="60">
        <f t="shared" si="639"/>
        <v>0</v>
      </c>
      <c r="AA463" s="60">
        <f t="shared" si="640"/>
        <v>0</v>
      </c>
      <c r="AB463" s="60">
        <f t="shared" si="641"/>
        <v>0</v>
      </c>
      <c r="AC463" s="59">
        <f t="shared" si="642"/>
        <v>0</v>
      </c>
      <c r="AD463" s="59">
        <f t="shared" si="643"/>
        <v>0</v>
      </c>
      <c r="AE463" s="59">
        <f t="shared" si="644"/>
        <v>0</v>
      </c>
      <c r="AF463" s="59">
        <f t="shared" si="645"/>
        <v>0</v>
      </c>
      <c r="AG463" s="59">
        <f t="shared" si="646"/>
        <v>0</v>
      </c>
      <c r="AH463" s="59">
        <f t="shared" si="647"/>
        <v>0</v>
      </c>
      <c r="AI463" s="59">
        <f t="shared" si="648"/>
        <v>0</v>
      </c>
      <c r="AJ463" s="60">
        <f t="shared" si="649"/>
        <v>0</v>
      </c>
      <c r="AK463" s="60">
        <f t="shared" si="650"/>
        <v>0</v>
      </c>
      <c r="AL463" s="60">
        <f t="shared" si="651"/>
        <v>0</v>
      </c>
      <c r="AM463" s="60">
        <f t="shared" si="652"/>
        <v>0</v>
      </c>
      <c r="AN463" s="60">
        <f t="shared" si="653"/>
        <v>0</v>
      </c>
      <c r="AO463" s="60">
        <f t="shared" si="654"/>
        <v>0</v>
      </c>
      <c r="AP463" s="60">
        <f t="shared" si="655"/>
        <v>0</v>
      </c>
      <c r="AQ463" s="25" t="s">
        <v>155</v>
      </c>
      <c r="AR463" s="25" t="s">
        <v>23</v>
      </c>
      <c r="AS463" s="25" t="s">
        <v>69</v>
      </c>
      <c r="AT463" s="29" t="s">
        <v>25</v>
      </c>
      <c r="AU463" s="2"/>
      <c r="AV463" s="61">
        <f t="shared" si="656"/>
        <v>0</v>
      </c>
      <c r="AW463" s="61">
        <f t="shared" si="657"/>
        <v>0</v>
      </c>
      <c r="AX463" s="61">
        <f t="shared" si="658"/>
        <v>0</v>
      </c>
      <c r="AY463" s="62">
        <f t="shared" si="659"/>
        <v>0</v>
      </c>
      <c r="AZ463" s="61">
        <f t="shared" si="660"/>
        <v>0</v>
      </c>
    </row>
    <row r="464" spans="1:52" ht="72">
      <c r="A464" s="1">
        <v>235</v>
      </c>
      <c r="B464" s="21" t="s">
        <v>251</v>
      </c>
      <c r="C464" s="22" t="s">
        <v>252</v>
      </c>
      <c r="D464" s="30" t="s">
        <v>82</v>
      </c>
      <c r="E464" s="31">
        <v>49</v>
      </c>
      <c r="F464" s="25" t="s">
        <v>17</v>
      </c>
      <c r="G464" s="25"/>
      <c r="H464" s="25"/>
      <c r="I464" s="25"/>
      <c r="J464" s="26" t="s">
        <v>152</v>
      </c>
      <c r="K464" s="27" t="s">
        <v>583</v>
      </c>
      <c r="L464" s="27" t="s">
        <v>20</v>
      </c>
      <c r="M464" s="28" t="s">
        <v>584</v>
      </c>
      <c r="N464" s="28"/>
      <c r="O464" s="59">
        <f t="shared" ref="O464:U464" si="666">ROUND(N464*O$3,0)</f>
        <v>0</v>
      </c>
      <c r="P464" s="59">
        <f t="shared" si="666"/>
        <v>0</v>
      </c>
      <c r="Q464" s="59">
        <f t="shared" si="666"/>
        <v>0</v>
      </c>
      <c r="R464" s="59">
        <f t="shared" si="666"/>
        <v>0</v>
      </c>
      <c r="S464" s="59">
        <f t="shared" si="666"/>
        <v>0</v>
      </c>
      <c r="T464" s="59">
        <f t="shared" si="666"/>
        <v>0</v>
      </c>
      <c r="U464" s="59">
        <f t="shared" si="666"/>
        <v>0</v>
      </c>
      <c r="V464" s="60">
        <f t="shared" si="635"/>
        <v>0</v>
      </c>
      <c r="W464" s="60">
        <f t="shared" si="636"/>
        <v>0</v>
      </c>
      <c r="X464" s="60">
        <f t="shared" si="637"/>
        <v>0</v>
      </c>
      <c r="Y464" s="60">
        <f t="shared" si="638"/>
        <v>0</v>
      </c>
      <c r="Z464" s="60">
        <f t="shared" si="639"/>
        <v>0</v>
      </c>
      <c r="AA464" s="60">
        <f t="shared" si="640"/>
        <v>0</v>
      </c>
      <c r="AB464" s="60">
        <f t="shared" si="641"/>
        <v>0</v>
      </c>
      <c r="AC464" s="59">
        <f t="shared" si="642"/>
        <v>0</v>
      </c>
      <c r="AD464" s="59">
        <f t="shared" si="643"/>
        <v>0</v>
      </c>
      <c r="AE464" s="59">
        <f t="shared" si="644"/>
        <v>0</v>
      </c>
      <c r="AF464" s="59">
        <f t="shared" si="645"/>
        <v>0</v>
      </c>
      <c r="AG464" s="59">
        <f t="shared" si="646"/>
        <v>0</v>
      </c>
      <c r="AH464" s="59">
        <f t="shared" si="647"/>
        <v>0</v>
      </c>
      <c r="AI464" s="59">
        <f t="shared" si="648"/>
        <v>0</v>
      </c>
      <c r="AJ464" s="60">
        <f t="shared" si="649"/>
        <v>0</v>
      </c>
      <c r="AK464" s="60">
        <f t="shared" si="650"/>
        <v>0</v>
      </c>
      <c r="AL464" s="60">
        <f t="shared" si="651"/>
        <v>0</v>
      </c>
      <c r="AM464" s="60">
        <f t="shared" si="652"/>
        <v>0</v>
      </c>
      <c r="AN464" s="60">
        <f t="shared" si="653"/>
        <v>0</v>
      </c>
      <c r="AO464" s="60">
        <f t="shared" si="654"/>
        <v>0</v>
      </c>
      <c r="AP464" s="60">
        <f t="shared" si="655"/>
        <v>0</v>
      </c>
      <c r="AQ464" s="25" t="s">
        <v>155</v>
      </c>
      <c r="AR464" s="25" t="s">
        <v>23</v>
      </c>
      <c r="AS464" s="25" t="s">
        <v>24</v>
      </c>
      <c r="AT464" s="29" t="s">
        <v>25</v>
      </c>
      <c r="AU464" s="2"/>
      <c r="AV464" s="61">
        <f t="shared" si="656"/>
        <v>0</v>
      </c>
      <c r="AW464" s="61">
        <f t="shared" si="657"/>
        <v>0</v>
      </c>
      <c r="AX464" s="61">
        <f t="shared" si="658"/>
        <v>0</v>
      </c>
      <c r="AY464" s="62">
        <f t="shared" si="659"/>
        <v>0</v>
      </c>
      <c r="AZ464" s="61">
        <f t="shared" si="660"/>
        <v>0</v>
      </c>
    </row>
    <row r="465" spans="1:52" ht="72">
      <c r="A465" s="1">
        <v>247</v>
      </c>
      <c r="B465" s="21" t="s">
        <v>26</v>
      </c>
      <c r="C465" s="22" t="s">
        <v>27</v>
      </c>
      <c r="D465" s="36" t="s">
        <v>28</v>
      </c>
      <c r="E465" s="31">
        <v>49</v>
      </c>
      <c r="F465" s="25" t="s">
        <v>17</v>
      </c>
      <c r="G465" s="25"/>
      <c r="H465" s="25"/>
      <c r="I465" s="25"/>
      <c r="J465" s="26" t="s">
        <v>152</v>
      </c>
      <c r="K465" s="27" t="s">
        <v>591</v>
      </c>
      <c r="L465" s="27" t="s">
        <v>20</v>
      </c>
      <c r="M465" s="28" t="s">
        <v>592</v>
      </c>
      <c r="N465" s="28"/>
      <c r="O465" s="59">
        <f t="shared" ref="O465:U465" si="667">ROUND(N465*O$3,0)</f>
        <v>0</v>
      </c>
      <c r="P465" s="59">
        <f t="shared" si="667"/>
        <v>0</v>
      </c>
      <c r="Q465" s="59">
        <f t="shared" si="667"/>
        <v>0</v>
      </c>
      <c r="R465" s="59">
        <f t="shared" si="667"/>
        <v>0</v>
      </c>
      <c r="S465" s="59">
        <f t="shared" si="667"/>
        <v>0</v>
      </c>
      <c r="T465" s="59">
        <f t="shared" si="667"/>
        <v>0</v>
      </c>
      <c r="U465" s="59">
        <f t="shared" si="667"/>
        <v>0</v>
      </c>
      <c r="V465" s="60">
        <f t="shared" si="635"/>
        <v>0</v>
      </c>
      <c r="W465" s="60">
        <f t="shared" si="636"/>
        <v>0</v>
      </c>
      <c r="X465" s="60">
        <f t="shared" si="637"/>
        <v>0</v>
      </c>
      <c r="Y465" s="60">
        <f t="shared" si="638"/>
        <v>0</v>
      </c>
      <c r="Z465" s="60">
        <f t="shared" si="639"/>
        <v>0</v>
      </c>
      <c r="AA465" s="60">
        <f t="shared" si="640"/>
        <v>0</v>
      </c>
      <c r="AB465" s="60">
        <f t="shared" si="641"/>
        <v>0</v>
      </c>
      <c r="AC465" s="59">
        <f t="shared" si="642"/>
        <v>0</v>
      </c>
      <c r="AD465" s="59">
        <f t="shared" si="643"/>
        <v>0</v>
      </c>
      <c r="AE465" s="59">
        <f t="shared" si="644"/>
        <v>0</v>
      </c>
      <c r="AF465" s="59">
        <f t="shared" si="645"/>
        <v>0</v>
      </c>
      <c r="AG465" s="59">
        <f t="shared" si="646"/>
        <v>0</v>
      </c>
      <c r="AH465" s="59">
        <f t="shared" si="647"/>
        <v>0</v>
      </c>
      <c r="AI465" s="59">
        <f t="shared" si="648"/>
        <v>0</v>
      </c>
      <c r="AJ465" s="60">
        <f t="shared" si="649"/>
        <v>0</v>
      </c>
      <c r="AK465" s="60">
        <f t="shared" si="650"/>
        <v>0</v>
      </c>
      <c r="AL465" s="60">
        <f t="shared" si="651"/>
        <v>0</v>
      </c>
      <c r="AM465" s="60">
        <f t="shared" si="652"/>
        <v>0</v>
      </c>
      <c r="AN465" s="60">
        <f t="shared" si="653"/>
        <v>0</v>
      </c>
      <c r="AO465" s="60">
        <f t="shared" si="654"/>
        <v>0</v>
      </c>
      <c r="AP465" s="60">
        <f t="shared" si="655"/>
        <v>0</v>
      </c>
      <c r="AQ465" s="25" t="s">
        <v>99</v>
      </c>
      <c r="AR465" s="25" t="s">
        <v>23</v>
      </c>
      <c r="AS465" s="25" t="s">
        <v>29</v>
      </c>
      <c r="AT465" s="29" t="s">
        <v>25</v>
      </c>
      <c r="AU465" s="2"/>
      <c r="AV465" s="61">
        <f t="shared" si="656"/>
        <v>0</v>
      </c>
      <c r="AW465" s="61">
        <f t="shared" si="657"/>
        <v>0</v>
      </c>
      <c r="AX465" s="61">
        <f t="shared" si="658"/>
        <v>0</v>
      </c>
      <c r="AY465" s="62">
        <f t="shared" si="659"/>
        <v>0</v>
      </c>
      <c r="AZ465" s="61">
        <f t="shared" si="660"/>
        <v>0</v>
      </c>
    </row>
    <row r="466" spans="1:52" ht="72">
      <c r="A466" s="1">
        <v>254</v>
      </c>
      <c r="B466" s="21" t="s">
        <v>594</v>
      </c>
      <c r="C466" s="22" t="s">
        <v>595</v>
      </c>
      <c r="D466" s="30" t="s">
        <v>331</v>
      </c>
      <c r="E466" s="31">
        <v>49</v>
      </c>
      <c r="F466" s="25" t="s">
        <v>17</v>
      </c>
      <c r="G466" s="25"/>
      <c r="H466" s="25"/>
      <c r="I466" s="25"/>
      <c r="J466" s="26" t="s">
        <v>152</v>
      </c>
      <c r="K466" s="27" t="s">
        <v>596</v>
      </c>
      <c r="L466" s="27" t="s">
        <v>20</v>
      </c>
      <c r="M466" s="28" t="s">
        <v>597</v>
      </c>
      <c r="N466" s="28"/>
      <c r="O466" s="59">
        <f t="shared" ref="O466:U466" si="668">ROUND(N466*O$3,0)</f>
        <v>0</v>
      </c>
      <c r="P466" s="59">
        <f t="shared" si="668"/>
        <v>0</v>
      </c>
      <c r="Q466" s="59">
        <f t="shared" si="668"/>
        <v>0</v>
      </c>
      <c r="R466" s="59">
        <f t="shared" si="668"/>
        <v>0</v>
      </c>
      <c r="S466" s="59">
        <f t="shared" si="668"/>
        <v>0</v>
      </c>
      <c r="T466" s="59">
        <f t="shared" si="668"/>
        <v>0</v>
      </c>
      <c r="U466" s="59">
        <f t="shared" si="668"/>
        <v>0</v>
      </c>
      <c r="V466" s="60">
        <f t="shared" si="635"/>
        <v>0</v>
      </c>
      <c r="W466" s="60">
        <f t="shared" si="636"/>
        <v>0</v>
      </c>
      <c r="X466" s="60">
        <f t="shared" si="637"/>
        <v>0</v>
      </c>
      <c r="Y466" s="60">
        <f t="shared" si="638"/>
        <v>0</v>
      </c>
      <c r="Z466" s="60">
        <f t="shared" si="639"/>
        <v>0</v>
      </c>
      <c r="AA466" s="60">
        <f t="shared" si="640"/>
        <v>0</v>
      </c>
      <c r="AB466" s="60">
        <f t="shared" si="641"/>
        <v>0</v>
      </c>
      <c r="AC466" s="59">
        <f t="shared" si="642"/>
        <v>0</v>
      </c>
      <c r="AD466" s="59">
        <f t="shared" si="643"/>
        <v>0</v>
      </c>
      <c r="AE466" s="59">
        <f t="shared" si="644"/>
        <v>0</v>
      </c>
      <c r="AF466" s="59">
        <f t="shared" si="645"/>
        <v>0</v>
      </c>
      <c r="AG466" s="59">
        <f t="shared" si="646"/>
        <v>0</v>
      </c>
      <c r="AH466" s="59">
        <f t="shared" si="647"/>
        <v>0</v>
      </c>
      <c r="AI466" s="59">
        <f t="shared" si="648"/>
        <v>0</v>
      </c>
      <c r="AJ466" s="60">
        <f t="shared" si="649"/>
        <v>0</v>
      </c>
      <c r="AK466" s="60">
        <f t="shared" si="650"/>
        <v>0</v>
      </c>
      <c r="AL466" s="60">
        <f t="shared" si="651"/>
        <v>0</v>
      </c>
      <c r="AM466" s="60">
        <f t="shared" si="652"/>
        <v>0</v>
      </c>
      <c r="AN466" s="60">
        <f t="shared" si="653"/>
        <v>0</v>
      </c>
      <c r="AO466" s="60">
        <f t="shared" si="654"/>
        <v>0</v>
      </c>
      <c r="AP466" s="60">
        <f t="shared" si="655"/>
        <v>0</v>
      </c>
      <c r="AQ466" s="25" t="s">
        <v>155</v>
      </c>
      <c r="AR466" s="25" t="s">
        <v>23</v>
      </c>
      <c r="AS466" s="25" t="s">
        <v>29</v>
      </c>
      <c r="AT466" s="29" t="s">
        <v>25</v>
      </c>
      <c r="AU466" s="2"/>
      <c r="AV466" s="61">
        <f t="shared" si="656"/>
        <v>0</v>
      </c>
      <c r="AW466" s="61">
        <f t="shared" si="657"/>
        <v>0</v>
      </c>
      <c r="AX466" s="61">
        <f t="shared" si="658"/>
        <v>0</v>
      </c>
      <c r="AY466" s="62">
        <f t="shared" si="659"/>
        <v>0</v>
      </c>
      <c r="AZ466" s="61">
        <f t="shared" si="660"/>
        <v>0</v>
      </c>
    </row>
    <row r="467" spans="1:52" ht="60">
      <c r="A467" s="1">
        <v>269</v>
      </c>
      <c r="B467" s="21" t="s">
        <v>600</v>
      </c>
      <c r="C467" s="22" t="s">
        <v>601</v>
      </c>
      <c r="D467" s="30" t="s">
        <v>331</v>
      </c>
      <c r="E467" s="31">
        <v>49</v>
      </c>
      <c r="F467" s="25" t="s">
        <v>17</v>
      </c>
      <c r="G467" s="25"/>
      <c r="H467" s="25"/>
      <c r="I467" s="25"/>
      <c r="J467" s="26" t="s">
        <v>152</v>
      </c>
      <c r="K467" s="27" t="s">
        <v>602</v>
      </c>
      <c r="L467" s="27" t="s">
        <v>20</v>
      </c>
      <c r="M467" s="28" t="s">
        <v>603</v>
      </c>
      <c r="N467" s="28"/>
      <c r="O467" s="59">
        <f t="shared" ref="O467:U467" si="669">ROUND(N467*O$3,0)</f>
        <v>0</v>
      </c>
      <c r="P467" s="59">
        <f t="shared" si="669"/>
        <v>0</v>
      </c>
      <c r="Q467" s="59">
        <f t="shared" si="669"/>
        <v>0</v>
      </c>
      <c r="R467" s="59">
        <f t="shared" si="669"/>
        <v>0</v>
      </c>
      <c r="S467" s="59">
        <f t="shared" si="669"/>
        <v>0</v>
      </c>
      <c r="T467" s="59">
        <f t="shared" si="669"/>
        <v>0</v>
      </c>
      <c r="U467" s="59">
        <f t="shared" si="669"/>
        <v>0</v>
      </c>
      <c r="V467" s="60">
        <f t="shared" si="635"/>
        <v>0</v>
      </c>
      <c r="W467" s="60">
        <f t="shared" si="636"/>
        <v>0</v>
      </c>
      <c r="X467" s="60">
        <f t="shared" si="637"/>
        <v>0</v>
      </c>
      <c r="Y467" s="60">
        <f t="shared" si="638"/>
        <v>0</v>
      </c>
      <c r="Z467" s="60">
        <f t="shared" si="639"/>
        <v>0</v>
      </c>
      <c r="AA467" s="60">
        <f t="shared" si="640"/>
        <v>0</v>
      </c>
      <c r="AB467" s="60">
        <f t="shared" si="641"/>
        <v>0</v>
      </c>
      <c r="AC467" s="59">
        <f t="shared" si="642"/>
        <v>0</v>
      </c>
      <c r="AD467" s="59">
        <f t="shared" si="643"/>
        <v>0</v>
      </c>
      <c r="AE467" s="59">
        <f t="shared" si="644"/>
        <v>0</v>
      </c>
      <c r="AF467" s="59">
        <f t="shared" si="645"/>
        <v>0</v>
      </c>
      <c r="AG467" s="59">
        <f t="shared" si="646"/>
        <v>0</v>
      </c>
      <c r="AH467" s="59">
        <f t="shared" si="647"/>
        <v>0</v>
      </c>
      <c r="AI467" s="59">
        <f t="shared" si="648"/>
        <v>0</v>
      </c>
      <c r="AJ467" s="60">
        <f t="shared" si="649"/>
        <v>0</v>
      </c>
      <c r="AK467" s="60">
        <f t="shared" si="650"/>
        <v>0</v>
      </c>
      <c r="AL467" s="60">
        <f t="shared" si="651"/>
        <v>0</v>
      </c>
      <c r="AM467" s="60">
        <f t="shared" si="652"/>
        <v>0</v>
      </c>
      <c r="AN467" s="60">
        <f t="shared" si="653"/>
        <v>0</v>
      </c>
      <c r="AO467" s="60">
        <f t="shared" si="654"/>
        <v>0</v>
      </c>
      <c r="AP467" s="60">
        <f t="shared" si="655"/>
        <v>0</v>
      </c>
      <c r="AQ467" s="25" t="s">
        <v>155</v>
      </c>
      <c r="AR467" s="25" t="s">
        <v>23</v>
      </c>
      <c r="AS467" s="25" t="s">
        <v>318</v>
      </c>
      <c r="AT467" s="29" t="s">
        <v>52</v>
      </c>
      <c r="AU467" s="2"/>
      <c r="AV467" s="61">
        <f t="shared" si="656"/>
        <v>0</v>
      </c>
      <c r="AW467" s="61">
        <f t="shared" si="657"/>
        <v>0</v>
      </c>
      <c r="AX467" s="61">
        <f t="shared" si="658"/>
        <v>0</v>
      </c>
      <c r="AY467" s="62">
        <f t="shared" si="659"/>
        <v>0</v>
      </c>
      <c r="AZ467" s="61">
        <f t="shared" si="660"/>
        <v>0</v>
      </c>
    </row>
    <row r="468" spans="1:52" ht="60">
      <c r="A468" s="1">
        <v>278</v>
      </c>
      <c r="B468" s="21" t="s">
        <v>611</v>
      </c>
      <c r="C468" s="22" t="s">
        <v>612</v>
      </c>
      <c r="D468" s="30" t="s">
        <v>82</v>
      </c>
      <c r="E468" s="31">
        <v>49</v>
      </c>
      <c r="F468" s="25" t="s">
        <v>17</v>
      </c>
      <c r="G468" s="25"/>
      <c r="H468" s="25"/>
      <c r="I468" s="25"/>
      <c r="J468" s="26" t="s">
        <v>152</v>
      </c>
      <c r="K468" s="27" t="s">
        <v>614</v>
      </c>
      <c r="L468" s="27" t="s">
        <v>20</v>
      </c>
      <c r="M468" s="28" t="s">
        <v>615</v>
      </c>
      <c r="N468" s="28"/>
      <c r="O468" s="59">
        <f t="shared" ref="O468:U468" si="670">ROUND(N468*O$3,0)</f>
        <v>0</v>
      </c>
      <c r="P468" s="59">
        <f t="shared" si="670"/>
        <v>0</v>
      </c>
      <c r="Q468" s="59">
        <f t="shared" si="670"/>
        <v>0</v>
      </c>
      <c r="R468" s="59">
        <f t="shared" si="670"/>
        <v>0</v>
      </c>
      <c r="S468" s="59">
        <f t="shared" si="670"/>
        <v>0</v>
      </c>
      <c r="T468" s="59">
        <f t="shared" si="670"/>
        <v>0</v>
      </c>
      <c r="U468" s="59">
        <f t="shared" si="670"/>
        <v>0</v>
      </c>
      <c r="V468" s="60">
        <f t="shared" si="635"/>
        <v>0</v>
      </c>
      <c r="W468" s="60">
        <f t="shared" si="636"/>
        <v>0</v>
      </c>
      <c r="X468" s="60">
        <f t="shared" si="637"/>
        <v>0</v>
      </c>
      <c r="Y468" s="60">
        <f t="shared" si="638"/>
        <v>0</v>
      </c>
      <c r="Z468" s="60">
        <f t="shared" si="639"/>
        <v>0</v>
      </c>
      <c r="AA468" s="60">
        <f t="shared" si="640"/>
        <v>0</v>
      </c>
      <c r="AB468" s="60">
        <f t="shared" si="641"/>
        <v>0</v>
      </c>
      <c r="AC468" s="59">
        <f t="shared" si="642"/>
        <v>0</v>
      </c>
      <c r="AD468" s="59">
        <f t="shared" si="643"/>
        <v>0</v>
      </c>
      <c r="AE468" s="59">
        <f t="shared" si="644"/>
        <v>0</v>
      </c>
      <c r="AF468" s="59">
        <f t="shared" si="645"/>
        <v>0</v>
      </c>
      <c r="AG468" s="59">
        <f t="shared" si="646"/>
        <v>0</v>
      </c>
      <c r="AH468" s="59">
        <f t="shared" si="647"/>
        <v>0</v>
      </c>
      <c r="AI468" s="59">
        <f t="shared" si="648"/>
        <v>0</v>
      </c>
      <c r="AJ468" s="60">
        <f t="shared" si="649"/>
        <v>0</v>
      </c>
      <c r="AK468" s="60">
        <f t="shared" si="650"/>
        <v>0</v>
      </c>
      <c r="AL468" s="60">
        <f t="shared" si="651"/>
        <v>0</v>
      </c>
      <c r="AM468" s="60">
        <f t="shared" si="652"/>
        <v>0</v>
      </c>
      <c r="AN468" s="60">
        <f t="shared" si="653"/>
        <v>0</v>
      </c>
      <c r="AO468" s="60">
        <f t="shared" si="654"/>
        <v>0</v>
      </c>
      <c r="AP468" s="60">
        <f t="shared" si="655"/>
        <v>0</v>
      </c>
      <c r="AQ468" s="25" t="s">
        <v>155</v>
      </c>
      <c r="AR468" s="25" t="s">
        <v>23</v>
      </c>
      <c r="AS468" s="25" t="s">
        <v>25</v>
      </c>
      <c r="AT468" s="29" t="s">
        <v>25</v>
      </c>
      <c r="AU468" s="2"/>
      <c r="AV468" s="61">
        <f t="shared" si="656"/>
        <v>0</v>
      </c>
      <c r="AW468" s="61">
        <f t="shared" si="657"/>
        <v>0</v>
      </c>
      <c r="AX468" s="61">
        <f t="shared" si="658"/>
        <v>0</v>
      </c>
      <c r="AY468" s="62">
        <f t="shared" si="659"/>
        <v>0</v>
      </c>
      <c r="AZ468" s="61">
        <f t="shared" si="660"/>
        <v>0</v>
      </c>
    </row>
    <row r="469" spans="1:52" ht="60">
      <c r="A469" s="1">
        <v>287</v>
      </c>
      <c r="B469" s="21" t="s">
        <v>618</v>
      </c>
      <c r="C469" s="22" t="s">
        <v>619</v>
      </c>
      <c r="D469" s="30" t="s">
        <v>82</v>
      </c>
      <c r="E469" s="31">
        <v>49</v>
      </c>
      <c r="F469" s="25" t="s">
        <v>17</v>
      </c>
      <c r="G469" s="25"/>
      <c r="H469" s="25"/>
      <c r="I469" s="25"/>
      <c r="J469" s="26" t="s">
        <v>152</v>
      </c>
      <c r="K469" s="27" t="s">
        <v>621</v>
      </c>
      <c r="L469" s="27" t="s">
        <v>20</v>
      </c>
      <c r="M469" s="28" t="s">
        <v>622</v>
      </c>
      <c r="N469" s="28"/>
      <c r="O469" s="59">
        <f t="shared" ref="O469:U469" si="671">ROUND(N469*O$3,0)</f>
        <v>0</v>
      </c>
      <c r="P469" s="59">
        <f t="shared" si="671"/>
        <v>0</v>
      </c>
      <c r="Q469" s="59">
        <f t="shared" si="671"/>
        <v>0</v>
      </c>
      <c r="R469" s="59">
        <f t="shared" si="671"/>
        <v>0</v>
      </c>
      <c r="S469" s="59">
        <f t="shared" si="671"/>
        <v>0</v>
      </c>
      <c r="T469" s="59">
        <f t="shared" si="671"/>
        <v>0</v>
      </c>
      <c r="U469" s="59">
        <f t="shared" si="671"/>
        <v>0</v>
      </c>
      <c r="V469" s="60">
        <f t="shared" si="635"/>
        <v>0</v>
      </c>
      <c r="W469" s="60">
        <f t="shared" si="636"/>
        <v>0</v>
      </c>
      <c r="X469" s="60">
        <f t="shared" si="637"/>
        <v>0</v>
      </c>
      <c r="Y469" s="60">
        <f t="shared" si="638"/>
        <v>0</v>
      </c>
      <c r="Z469" s="60">
        <f t="shared" si="639"/>
        <v>0</v>
      </c>
      <c r="AA469" s="60">
        <f t="shared" si="640"/>
        <v>0</v>
      </c>
      <c r="AB469" s="60">
        <f t="shared" si="641"/>
        <v>0</v>
      </c>
      <c r="AC469" s="59">
        <f t="shared" si="642"/>
        <v>0</v>
      </c>
      <c r="AD469" s="59">
        <f t="shared" si="643"/>
        <v>0</v>
      </c>
      <c r="AE469" s="59">
        <f t="shared" si="644"/>
        <v>0</v>
      </c>
      <c r="AF469" s="59">
        <f t="shared" si="645"/>
        <v>0</v>
      </c>
      <c r="AG469" s="59">
        <f t="shared" si="646"/>
        <v>0</v>
      </c>
      <c r="AH469" s="59">
        <f t="shared" si="647"/>
        <v>0</v>
      </c>
      <c r="AI469" s="59">
        <f t="shared" si="648"/>
        <v>0</v>
      </c>
      <c r="AJ469" s="60">
        <f t="shared" si="649"/>
        <v>0</v>
      </c>
      <c r="AK469" s="60">
        <f t="shared" si="650"/>
        <v>0</v>
      </c>
      <c r="AL469" s="60">
        <f t="shared" si="651"/>
        <v>0</v>
      </c>
      <c r="AM469" s="60">
        <f t="shared" si="652"/>
        <v>0</v>
      </c>
      <c r="AN469" s="60">
        <f t="shared" si="653"/>
        <v>0</v>
      </c>
      <c r="AO469" s="60">
        <f t="shared" si="654"/>
        <v>0</v>
      </c>
      <c r="AP469" s="60">
        <f t="shared" si="655"/>
        <v>0</v>
      </c>
      <c r="AQ469" s="25" t="s">
        <v>155</v>
      </c>
      <c r="AR469" s="25" t="s">
        <v>23</v>
      </c>
      <c r="AS469" s="25" t="s">
        <v>156</v>
      </c>
      <c r="AT469" s="29" t="s">
        <v>25</v>
      </c>
      <c r="AU469" s="2"/>
      <c r="AV469" s="61">
        <f t="shared" si="656"/>
        <v>0</v>
      </c>
      <c r="AW469" s="61">
        <f t="shared" si="657"/>
        <v>0</v>
      </c>
      <c r="AX469" s="61">
        <f t="shared" si="658"/>
        <v>0</v>
      </c>
      <c r="AY469" s="62">
        <f t="shared" si="659"/>
        <v>0</v>
      </c>
      <c r="AZ469" s="61">
        <f t="shared" si="660"/>
        <v>0</v>
      </c>
    </row>
    <row r="470" spans="1:52" ht="84">
      <c r="A470" s="1">
        <v>291</v>
      </c>
      <c r="B470" s="21" t="s">
        <v>623</v>
      </c>
      <c r="C470" s="22" t="s">
        <v>624</v>
      </c>
      <c r="D470" s="40" t="s">
        <v>108</v>
      </c>
      <c r="E470" s="31">
        <v>49</v>
      </c>
      <c r="F470" s="25" t="s">
        <v>17</v>
      </c>
      <c r="G470" s="25"/>
      <c r="H470" s="25"/>
      <c r="I470" s="25"/>
      <c r="J470" s="26" t="s">
        <v>152</v>
      </c>
      <c r="K470" s="27" t="s">
        <v>627</v>
      </c>
      <c r="L470" s="27" t="s">
        <v>20</v>
      </c>
      <c r="M470" s="28" t="s">
        <v>628</v>
      </c>
      <c r="N470" s="28"/>
      <c r="O470" s="59">
        <f t="shared" ref="O470:U470" si="672">ROUND(N470*O$3,0)</f>
        <v>0</v>
      </c>
      <c r="P470" s="59">
        <f t="shared" si="672"/>
        <v>0</v>
      </c>
      <c r="Q470" s="59">
        <f t="shared" si="672"/>
        <v>0</v>
      </c>
      <c r="R470" s="59">
        <f t="shared" si="672"/>
        <v>0</v>
      </c>
      <c r="S470" s="59">
        <f t="shared" si="672"/>
        <v>0</v>
      </c>
      <c r="T470" s="59">
        <f t="shared" si="672"/>
        <v>0</v>
      </c>
      <c r="U470" s="59">
        <f t="shared" si="672"/>
        <v>0</v>
      </c>
      <c r="V470" s="60">
        <f t="shared" si="635"/>
        <v>0</v>
      </c>
      <c r="W470" s="60">
        <f t="shared" si="636"/>
        <v>0</v>
      </c>
      <c r="X470" s="60">
        <f t="shared" si="637"/>
        <v>0</v>
      </c>
      <c r="Y470" s="60">
        <f t="shared" si="638"/>
        <v>0</v>
      </c>
      <c r="Z470" s="60">
        <f t="shared" si="639"/>
        <v>0</v>
      </c>
      <c r="AA470" s="60">
        <f t="shared" si="640"/>
        <v>0</v>
      </c>
      <c r="AB470" s="60">
        <f t="shared" si="641"/>
        <v>0</v>
      </c>
      <c r="AC470" s="59">
        <f t="shared" si="642"/>
        <v>0</v>
      </c>
      <c r="AD470" s="59">
        <f t="shared" si="643"/>
        <v>0</v>
      </c>
      <c r="AE470" s="59">
        <f t="shared" si="644"/>
        <v>0</v>
      </c>
      <c r="AF470" s="59">
        <f t="shared" si="645"/>
        <v>0</v>
      </c>
      <c r="AG470" s="59">
        <f t="shared" si="646"/>
        <v>0</v>
      </c>
      <c r="AH470" s="59">
        <f t="shared" si="647"/>
        <v>0</v>
      </c>
      <c r="AI470" s="59">
        <f t="shared" si="648"/>
        <v>0</v>
      </c>
      <c r="AJ470" s="60">
        <f t="shared" si="649"/>
        <v>0</v>
      </c>
      <c r="AK470" s="60">
        <f t="shared" si="650"/>
        <v>0</v>
      </c>
      <c r="AL470" s="60">
        <f t="shared" si="651"/>
        <v>0</v>
      </c>
      <c r="AM470" s="60">
        <f t="shared" si="652"/>
        <v>0</v>
      </c>
      <c r="AN470" s="60">
        <f t="shared" si="653"/>
        <v>0</v>
      </c>
      <c r="AO470" s="60">
        <f t="shared" si="654"/>
        <v>0</v>
      </c>
      <c r="AP470" s="60">
        <f t="shared" si="655"/>
        <v>0</v>
      </c>
      <c r="AQ470" s="25" t="s">
        <v>155</v>
      </c>
      <c r="AR470" s="25" t="s">
        <v>23</v>
      </c>
      <c r="AS470" s="25" t="s">
        <v>69</v>
      </c>
      <c r="AT470" s="29" t="s">
        <v>25</v>
      </c>
      <c r="AU470" s="2"/>
      <c r="AV470" s="61">
        <f t="shared" si="656"/>
        <v>0</v>
      </c>
      <c r="AW470" s="61">
        <f t="shared" si="657"/>
        <v>0</v>
      </c>
      <c r="AX470" s="61">
        <f t="shared" si="658"/>
        <v>0</v>
      </c>
      <c r="AY470" s="62">
        <f t="shared" si="659"/>
        <v>0</v>
      </c>
      <c r="AZ470" s="61">
        <f t="shared" si="660"/>
        <v>0</v>
      </c>
    </row>
    <row r="471" spans="1:52" ht="84">
      <c r="A471" s="1">
        <v>295</v>
      </c>
      <c r="B471" s="21" t="s">
        <v>321</v>
      </c>
      <c r="C471" s="22" t="s">
        <v>322</v>
      </c>
      <c r="D471" s="30" t="s">
        <v>82</v>
      </c>
      <c r="E471" s="31">
        <v>49</v>
      </c>
      <c r="F471" s="25" t="s">
        <v>17</v>
      </c>
      <c r="G471" s="25"/>
      <c r="H471" s="25"/>
      <c r="I471" s="25"/>
      <c r="J471" s="26" t="s">
        <v>152</v>
      </c>
      <c r="K471" s="27" t="s">
        <v>323</v>
      </c>
      <c r="L471" s="27" t="s">
        <v>20</v>
      </c>
      <c r="M471" s="28" t="s">
        <v>324</v>
      </c>
      <c r="N471" s="28"/>
      <c r="O471" s="59">
        <f t="shared" ref="O471:U471" si="673">ROUND(N471*O$3,0)</f>
        <v>0</v>
      </c>
      <c r="P471" s="59">
        <f t="shared" si="673"/>
        <v>0</v>
      </c>
      <c r="Q471" s="59">
        <f t="shared" si="673"/>
        <v>0</v>
      </c>
      <c r="R471" s="59">
        <f t="shared" si="673"/>
        <v>0</v>
      </c>
      <c r="S471" s="59">
        <f t="shared" si="673"/>
        <v>0</v>
      </c>
      <c r="T471" s="59">
        <f t="shared" si="673"/>
        <v>0</v>
      </c>
      <c r="U471" s="59">
        <f t="shared" si="673"/>
        <v>0</v>
      </c>
      <c r="V471" s="60">
        <f t="shared" si="635"/>
        <v>0</v>
      </c>
      <c r="W471" s="60">
        <f t="shared" si="636"/>
        <v>0</v>
      </c>
      <c r="X471" s="60">
        <f t="shared" si="637"/>
        <v>0</v>
      </c>
      <c r="Y471" s="60">
        <f t="shared" si="638"/>
        <v>0</v>
      </c>
      <c r="Z471" s="60">
        <f t="shared" si="639"/>
        <v>0</v>
      </c>
      <c r="AA471" s="60">
        <f t="shared" si="640"/>
        <v>0</v>
      </c>
      <c r="AB471" s="60">
        <f t="shared" si="641"/>
        <v>0</v>
      </c>
      <c r="AC471" s="59">
        <f t="shared" si="642"/>
        <v>0</v>
      </c>
      <c r="AD471" s="59">
        <f t="shared" si="643"/>
        <v>0</v>
      </c>
      <c r="AE471" s="59">
        <f t="shared" si="644"/>
        <v>0</v>
      </c>
      <c r="AF471" s="59">
        <f t="shared" si="645"/>
        <v>0</v>
      </c>
      <c r="AG471" s="59">
        <f t="shared" si="646"/>
        <v>0</v>
      </c>
      <c r="AH471" s="59">
        <f t="shared" si="647"/>
        <v>0</v>
      </c>
      <c r="AI471" s="59">
        <f t="shared" si="648"/>
        <v>0</v>
      </c>
      <c r="AJ471" s="60">
        <f t="shared" si="649"/>
        <v>0</v>
      </c>
      <c r="AK471" s="60">
        <f t="shared" si="650"/>
        <v>0</v>
      </c>
      <c r="AL471" s="60">
        <f t="shared" si="651"/>
        <v>0</v>
      </c>
      <c r="AM471" s="60">
        <f t="shared" si="652"/>
        <v>0</v>
      </c>
      <c r="AN471" s="60">
        <f t="shared" si="653"/>
        <v>0</v>
      </c>
      <c r="AO471" s="60">
        <f t="shared" si="654"/>
        <v>0</v>
      </c>
      <c r="AP471" s="60">
        <f t="shared" si="655"/>
        <v>0</v>
      </c>
      <c r="AQ471" s="27" t="s">
        <v>155</v>
      </c>
      <c r="AR471" s="25" t="s">
        <v>23</v>
      </c>
      <c r="AS471" s="25" t="s">
        <v>29</v>
      </c>
      <c r="AT471" s="29" t="s">
        <v>25</v>
      </c>
      <c r="AU471" s="2"/>
      <c r="AV471" s="61">
        <f t="shared" si="656"/>
        <v>0</v>
      </c>
      <c r="AW471" s="61">
        <f t="shared" si="657"/>
        <v>0</v>
      </c>
      <c r="AX471" s="61">
        <f t="shared" si="658"/>
        <v>0</v>
      </c>
      <c r="AY471" s="62">
        <f t="shared" si="659"/>
        <v>0</v>
      </c>
      <c r="AZ471" s="61">
        <f t="shared" si="660"/>
        <v>0</v>
      </c>
    </row>
    <row r="472" spans="1:52" ht="60">
      <c r="A472" s="1">
        <v>305</v>
      </c>
      <c r="B472" s="21" t="s">
        <v>329</v>
      </c>
      <c r="C472" s="22" t="s">
        <v>330</v>
      </c>
      <c r="D472" s="30" t="s">
        <v>331</v>
      </c>
      <c r="E472" s="31">
        <v>49</v>
      </c>
      <c r="F472" s="25" t="s">
        <v>17</v>
      </c>
      <c r="G472" s="25"/>
      <c r="H472" s="25"/>
      <c r="I472" s="25"/>
      <c r="J472" s="26" t="s">
        <v>152</v>
      </c>
      <c r="K472" s="27" t="s">
        <v>602</v>
      </c>
      <c r="L472" s="27" t="s">
        <v>20</v>
      </c>
      <c r="M472" s="28" t="s">
        <v>603</v>
      </c>
      <c r="N472" s="28"/>
      <c r="O472" s="59">
        <f t="shared" ref="O472:U472" si="674">ROUND(N472*O$3,0)</f>
        <v>0</v>
      </c>
      <c r="P472" s="59">
        <f t="shared" si="674"/>
        <v>0</v>
      </c>
      <c r="Q472" s="59">
        <f t="shared" si="674"/>
        <v>0</v>
      </c>
      <c r="R472" s="59">
        <f t="shared" si="674"/>
        <v>0</v>
      </c>
      <c r="S472" s="59">
        <f t="shared" si="674"/>
        <v>0</v>
      </c>
      <c r="T472" s="59">
        <f t="shared" si="674"/>
        <v>0</v>
      </c>
      <c r="U472" s="59">
        <f t="shared" si="674"/>
        <v>0</v>
      </c>
      <c r="V472" s="60">
        <f t="shared" si="635"/>
        <v>0</v>
      </c>
      <c r="W472" s="60">
        <f t="shared" si="636"/>
        <v>0</v>
      </c>
      <c r="X472" s="60">
        <f t="shared" si="637"/>
        <v>0</v>
      </c>
      <c r="Y472" s="60">
        <f t="shared" si="638"/>
        <v>0</v>
      </c>
      <c r="Z472" s="60">
        <f t="shared" si="639"/>
        <v>0</v>
      </c>
      <c r="AA472" s="60">
        <f t="shared" si="640"/>
        <v>0</v>
      </c>
      <c r="AB472" s="60">
        <f t="shared" si="641"/>
        <v>0</v>
      </c>
      <c r="AC472" s="59">
        <f t="shared" si="642"/>
        <v>0</v>
      </c>
      <c r="AD472" s="59">
        <f t="shared" si="643"/>
        <v>0</v>
      </c>
      <c r="AE472" s="59">
        <f t="shared" si="644"/>
        <v>0</v>
      </c>
      <c r="AF472" s="59">
        <f t="shared" si="645"/>
        <v>0</v>
      </c>
      <c r="AG472" s="59">
        <f t="shared" si="646"/>
        <v>0</v>
      </c>
      <c r="AH472" s="59">
        <f t="shared" si="647"/>
        <v>0</v>
      </c>
      <c r="AI472" s="59">
        <f t="shared" si="648"/>
        <v>0</v>
      </c>
      <c r="AJ472" s="60">
        <f t="shared" si="649"/>
        <v>0</v>
      </c>
      <c r="AK472" s="60">
        <f t="shared" si="650"/>
        <v>0</v>
      </c>
      <c r="AL472" s="60">
        <f t="shared" si="651"/>
        <v>0</v>
      </c>
      <c r="AM472" s="60">
        <f t="shared" si="652"/>
        <v>0</v>
      </c>
      <c r="AN472" s="60">
        <f t="shared" si="653"/>
        <v>0</v>
      </c>
      <c r="AO472" s="60">
        <f t="shared" si="654"/>
        <v>0</v>
      </c>
      <c r="AP472" s="60">
        <f t="shared" si="655"/>
        <v>0</v>
      </c>
      <c r="AQ472" s="25" t="s">
        <v>155</v>
      </c>
      <c r="AR472" s="25" t="s">
        <v>23</v>
      </c>
      <c r="AS472" s="25" t="s">
        <v>318</v>
      </c>
      <c r="AT472" s="29" t="s">
        <v>25</v>
      </c>
      <c r="AU472" s="2"/>
      <c r="AV472" s="61">
        <f t="shared" si="656"/>
        <v>0</v>
      </c>
      <c r="AW472" s="61">
        <f t="shared" si="657"/>
        <v>0</v>
      </c>
      <c r="AX472" s="61">
        <f t="shared" si="658"/>
        <v>0</v>
      </c>
      <c r="AY472" s="62">
        <f t="shared" si="659"/>
        <v>0</v>
      </c>
      <c r="AZ472" s="61">
        <f t="shared" si="660"/>
        <v>0</v>
      </c>
    </row>
    <row r="473" spans="1:52" ht="60">
      <c r="A473" s="1">
        <v>310</v>
      </c>
      <c r="B473" s="21" t="s">
        <v>335</v>
      </c>
      <c r="C473" s="22" t="s">
        <v>336</v>
      </c>
      <c r="D473" s="30" t="s">
        <v>82</v>
      </c>
      <c r="E473" s="31">
        <v>49</v>
      </c>
      <c r="F473" s="25" t="s">
        <v>17</v>
      </c>
      <c r="G473" s="25"/>
      <c r="H473" s="25"/>
      <c r="I473" s="25"/>
      <c r="J473" s="26" t="s">
        <v>152</v>
      </c>
      <c r="K473" s="27" t="s">
        <v>337</v>
      </c>
      <c r="L473" s="27" t="s">
        <v>20</v>
      </c>
      <c r="M473" s="28" t="s">
        <v>338</v>
      </c>
      <c r="N473" s="28"/>
      <c r="O473" s="59">
        <f t="shared" ref="O473:U473" si="675">ROUND(N473*O$3,0)</f>
        <v>0</v>
      </c>
      <c r="P473" s="59">
        <f t="shared" si="675"/>
        <v>0</v>
      </c>
      <c r="Q473" s="59">
        <f t="shared" si="675"/>
        <v>0</v>
      </c>
      <c r="R473" s="59">
        <f t="shared" si="675"/>
        <v>0</v>
      </c>
      <c r="S473" s="59">
        <f t="shared" si="675"/>
        <v>0</v>
      </c>
      <c r="T473" s="59">
        <f t="shared" si="675"/>
        <v>0</v>
      </c>
      <c r="U473" s="59">
        <f t="shared" si="675"/>
        <v>0</v>
      </c>
      <c r="V473" s="60">
        <f t="shared" si="635"/>
        <v>0</v>
      </c>
      <c r="W473" s="60">
        <f t="shared" si="636"/>
        <v>0</v>
      </c>
      <c r="X473" s="60">
        <f t="shared" si="637"/>
        <v>0</v>
      </c>
      <c r="Y473" s="60">
        <f t="shared" si="638"/>
        <v>0</v>
      </c>
      <c r="Z473" s="60">
        <f t="shared" si="639"/>
        <v>0</v>
      </c>
      <c r="AA473" s="60">
        <f t="shared" si="640"/>
        <v>0</v>
      </c>
      <c r="AB473" s="60">
        <f t="shared" si="641"/>
        <v>0</v>
      </c>
      <c r="AC473" s="59">
        <f t="shared" si="642"/>
        <v>0</v>
      </c>
      <c r="AD473" s="59">
        <f t="shared" si="643"/>
        <v>0</v>
      </c>
      <c r="AE473" s="59">
        <f t="shared" si="644"/>
        <v>0</v>
      </c>
      <c r="AF473" s="59">
        <f t="shared" si="645"/>
        <v>0</v>
      </c>
      <c r="AG473" s="59">
        <f t="shared" si="646"/>
        <v>0</v>
      </c>
      <c r="AH473" s="59">
        <f t="shared" si="647"/>
        <v>0</v>
      </c>
      <c r="AI473" s="59">
        <f t="shared" si="648"/>
        <v>0</v>
      </c>
      <c r="AJ473" s="60">
        <f t="shared" si="649"/>
        <v>0</v>
      </c>
      <c r="AK473" s="60">
        <f t="shared" si="650"/>
        <v>0</v>
      </c>
      <c r="AL473" s="60">
        <f t="shared" si="651"/>
        <v>0</v>
      </c>
      <c r="AM473" s="60">
        <f t="shared" si="652"/>
        <v>0</v>
      </c>
      <c r="AN473" s="60">
        <f t="shared" si="653"/>
        <v>0</v>
      </c>
      <c r="AO473" s="60">
        <f t="shared" si="654"/>
        <v>0</v>
      </c>
      <c r="AP473" s="60">
        <f t="shared" si="655"/>
        <v>0</v>
      </c>
      <c r="AQ473" s="27" t="s">
        <v>155</v>
      </c>
      <c r="AR473" s="25" t="s">
        <v>23</v>
      </c>
      <c r="AS473" s="25" t="s">
        <v>25</v>
      </c>
      <c r="AT473" s="29" t="s">
        <v>25</v>
      </c>
      <c r="AU473" s="2"/>
      <c r="AV473" s="61">
        <f t="shared" si="656"/>
        <v>0</v>
      </c>
      <c r="AW473" s="61">
        <f t="shared" si="657"/>
        <v>0</v>
      </c>
      <c r="AX473" s="61">
        <f t="shared" si="658"/>
        <v>0</v>
      </c>
      <c r="AY473" s="62">
        <f t="shared" si="659"/>
        <v>0</v>
      </c>
      <c r="AZ473" s="61">
        <f t="shared" si="660"/>
        <v>0</v>
      </c>
    </row>
    <row r="474" spans="1:52" ht="60">
      <c r="A474" s="1">
        <v>321</v>
      </c>
      <c r="B474" s="21" t="s">
        <v>347</v>
      </c>
      <c r="C474" s="22" t="s">
        <v>348</v>
      </c>
      <c r="D474" s="49" t="s">
        <v>331</v>
      </c>
      <c r="E474" s="31">
        <v>49</v>
      </c>
      <c r="F474" s="25" t="s">
        <v>17</v>
      </c>
      <c r="G474" s="25"/>
      <c r="H474" s="25"/>
      <c r="I474" s="25"/>
      <c r="J474" s="26" t="s">
        <v>152</v>
      </c>
      <c r="K474" s="27" t="s">
        <v>602</v>
      </c>
      <c r="L474" s="27" t="s">
        <v>20</v>
      </c>
      <c r="M474" s="28" t="s">
        <v>603</v>
      </c>
      <c r="N474" s="28"/>
      <c r="O474" s="59">
        <f t="shared" ref="O474:U474" si="676">ROUND(N474*O$3,0)</f>
        <v>0</v>
      </c>
      <c r="P474" s="59">
        <f t="shared" si="676"/>
        <v>0</v>
      </c>
      <c r="Q474" s="59">
        <f t="shared" si="676"/>
        <v>0</v>
      </c>
      <c r="R474" s="59">
        <f t="shared" si="676"/>
        <v>0</v>
      </c>
      <c r="S474" s="59">
        <f t="shared" si="676"/>
        <v>0</v>
      </c>
      <c r="T474" s="59">
        <f t="shared" si="676"/>
        <v>0</v>
      </c>
      <c r="U474" s="59">
        <f t="shared" si="676"/>
        <v>0</v>
      </c>
      <c r="V474" s="60">
        <f t="shared" si="635"/>
        <v>0</v>
      </c>
      <c r="W474" s="60">
        <f t="shared" si="636"/>
        <v>0</v>
      </c>
      <c r="X474" s="60">
        <f t="shared" si="637"/>
        <v>0</v>
      </c>
      <c r="Y474" s="60">
        <f t="shared" si="638"/>
        <v>0</v>
      </c>
      <c r="Z474" s="60">
        <f t="shared" si="639"/>
        <v>0</v>
      </c>
      <c r="AA474" s="60">
        <f t="shared" si="640"/>
        <v>0</v>
      </c>
      <c r="AB474" s="60">
        <f t="shared" si="641"/>
        <v>0</v>
      </c>
      <c r="AC474" s="59">
        <f t="shared" si="642"/>
        <v>0</v>
      </c>
      <c r="AD474" s="59">
        <f t="shared" si="643"/>
        <v>0</v>
      </c>
      <c r="AE474" s="59">
        <f t="shared" si="644"/>
        <v>0</v>
      </c>
      <c r="AF474" s="59">
        <f t="shared" si="645"/>
        <v>0</v>
      </c>
      <c r="AG474" s="59">
        <f t="shared" si="646"/>
        <v>0</v>
      </c>
      <c r="AH474" s="59">
        <f t="shared" si="647"/>
        <v>0</v>
      </c>
      <c r="AI474" s="59">
        <f t="shared" si="648"/>
        <v>0</v>
      </c>
      <c r="AJ474" s="60">
        <f t="shared" si="649"/>
        <v>0</v>
      </c>
      <c r="AK474" s="60">
        <f t="shared" si="650"/>
        <v>0</v>
      </c>
      <c r="AL474" s="60">
        <f t="shared" si="651"/>
        <v>0</v>
      </c>
      <c r="AM474" s="60">
        <f t="shared" si="652"/>
        <v>0</v>
      </c>
      <c r="AN474" s="60">
        <f t="shared" si="653"/>
        <v>0</v>
      </c>
      <c r="AO474" s="60">
        <f t="shared" si="654"/>
        <v>0</v>
      </c>
      <c r="AP474" s="60">
        <f t="shared" si="655"/>
        <v>0</v>
      </c>
      <c r="AQ474" s="25" t="s">
        <v>155</v>
      </c>
      <c r="AR474" s="25" t="s">
        <v>23</v>
      </c>
      <c r="AS474" s="25" t="s">
        <v>318</v>
      </c>
      <c r="AT474" s="29" t="s">
        <v>25</v>
      </c>
      <c r="AU474" s="2"/>
      <c r="AV474" s="61">
        <f t="shared" si="656"/>
        <v>0</v>
      </c>
      <c r="AW474" s="61">
        <f t="shared" si="657"/>
        <v>0</v>
      </c>
      <c r="AX474" s="61">
        <f t="shared" si="658"/>
        <v>0</v>
      </c>
      <c r="AY474" s="62">
        <f t="shared" si="659"/>
        <v>0</v>
      </c>
      <c r="AZ474" s="61">
        <f t="shared" si="660"/>
        <v>0</v>
      </c>
    </row>
    <row r="475" spans="1:52" ht="60">
      <c r="A475" s="1">
        <v>330</v>
      </c>
      <c r="B475" s="21" t="s">
        <v>355</v>
      </c>
      <c r="C475" s="22" t="s">
        <v>356</v>
      </c>
      <c r="D475" s="30" t="s">
        <v>82</v>
      </c>
      <c r="E475" s="31">
        <v>49</v>
      </c>
      <c r="F475" s="25" t="s">
        <v>17</v>
      </c>
      <c r="G475" s="25"/>
      <c r="H475" s="25"/>
      <c r="I475" s="25"/>
      <c r="J475" s="26" t="s">
        <v>152</v>
      </c>
      <c r="K475" s="27" t="s">
        <v>602</v>
      </c>
      <c r="L475" s="27" t="s">
        <v>20</v>
      </c>
      <c r="M475" s="28" t="s">
        <v>603</v>
      </c>
      <c r="N475" s="28"/>
      <c r="O475" s="59">
        <f t="shared" ref="O475:U475" si="677">ROUND(N475*O$3,0)</f>
        <v>0</v>
      </c>
      <c r="P475" s="59">
        <f t="shared" si="677"/>
        <v>0</v>
      </c>
      <c r="Q475" s="59">
        <f t="shared" si="677"/>
        <v>0</v>
      </c>
      <c r="R475" s="59">
        <f t="shared" si="677"/>
        <v>0</v>
      </c>
      <c r="S475" s="59">
        <f t="shared" si="677"/>
        <v>0</v>
      </c>
      <c r="T475" s="59">
        <f t="shared" si="677"/>
        <v>0</v>
      </c>
      <c r="U475" s="59">
        <f t="shared" si="677"/>
        <v>0</v>
      </c>
      <c r="V475" s="60">
        <f t="shared" si="635"/>
        <v>0</v>
      </c>
      <c r="W475" s="60">
        <f t="shared" si="636"/>
        <v>0</v>
      </c>
      <c r="X475" s="60">
        <f t="shared" si="637"/>
        <v>0</v>
      </c>
      <c r="Y475" s="60">
        <f t="shared" si="638"/>
        <v>0</v>
      </c>
      <c r="Z475" s="60">
        <f t="shared" si="639"/>
        <v>0</v>
      </c>
      <c r="AA475" s="60">
        <f t="shared" si="640"/>
        <v>0</v>
      </c>
      <c r="AB475" s="60">
        <f t="shared" si="641"/>
        <v>0</v>
      </c>
      <c r="AC475" s="59">
        <f t="shared" si="642"/>
        <v>0</v>
      </c>
      <c r="AD475" s="59">
        <f t="shared" si="643"/>
        <v>0</v>
      </c>
      <c r="AE475" s="59">
        <f t="shared" si="644"/>
        <v>0</v>
      </c>
      <c r="AF475" s="59">
        <f t="shared" si="645"/>
        <v>0</v>
      </c>
      <c r="AG475" s="59">
        <f t="shared" si="646"/>
        <v>0</v>
      </c>
      <c r="AH475" s="59">
        <f t="shared" si="647"/>
        <v>0</v>
      </c>
      <c r="AI475" s="59">
        <f t="shared" si="648"/>
        <v>0</v>
      </c>
      <c r="AJ475" s="60">
        <f t="shared" si="649"/>
        <v>0</v>
      </c>
      <c r="AK475" s="60">
        <f t="shared" si="650"/>
        <v>0</v>
      </c>
      <c r="AL475" s="60">
        <f t="shared" si="651"/>
        <v>0</v>
      </c>
      <c r="AM475" s="60">
        <f t="shared" si="652"/>
        <v>0</v>
      </c>
      <c r="AN475" s="60">
        <f t="shared" si="653"/>
        <v>0</v>
      </c>
      <c r="AO475" s="60">
        <f t="shared" si="654"/>
        <v>0</v>
      </c>
      <c r="AP475" s="60">
        <f t="shared" si="655"/>
        <v>0</v>
      </c>
      <c r="AQ475" s="25" t="s">
        <v>155</v>
      </c>
      <c r="AR475" s="25" t="s">
        <v>23</v>
      </c>
      <c r="AS475" s="25" t="s">
        <v>318</v>
      </c>
      <c r="AT475" s="29" t="s">
        <v>25</v>
      </c>
      <c r="AU475" s="2"/>
      <c r="AV475" s="61">
        <f t="shared" si="656"/>
        <v>0</v>
      </c>
      <c r="AW475" s="61">
        <f t="shared" si="657"/>
        <v>0</v>
      </c>
      <c r="AX475" s="61">
        <f t="shared" si="658"/>
        <v>0</v>
      </c>
      <c r="AY475" s="62">
        <f t="shared" si="659"/>
        <v>0</v>
      </c>
      <c r="AZ475" s="61">
        <f t="shared" si="660"/>
        <v>0</v>
      </c>
    </row>
    <row r="476" spans="1:52" ht="60">
      <c r="A476" s="1">
        <v>337</v>
      </c>
      <c r="B476" s="21" t="s">
        <v>363</v>
      </c>
      <c r="C476" s="22" t="s">
        <v>364</v>
      </c>
      <c r="D476" s="49" t="s">
        <v>331</v>
      </c>
      <c r="E476" s="31">
        <v>49</v>
      </c>
      <c r="F476" s="25" t="s">
        <v>17</v>
      </c>
      <c r="G476" s="25"/>
      <c r="H476" s="25"/>
      <c r="I476" s="25"/>
      <c r="J476" s="26" t="s">
        <v>152</v>
      </c>
      <c r="K476" s="27" t="s">
        <v>602</v>
      </c>
      <c r="L476" s="27" t="s">
        <v>20</v>
      </c>
      <c r="M476" s="28" t="s">
        <v>603</v>
      </c>
      <c r="N476" s="28"/>
      <c r="O476" s="59">
        <f t="shared" ref="O476:U476" si="678">ROUND(N476*O$3,0)</f>
        <v>0</v>
      </c>
      <c r="P476" s="59">
        <f t="shared" si="678"/>
        <v>0</v>
      </c>
      <c r="Q476" s="59">
        <f t="shared" si="678"/>
        <v>0</v>
      </c>
      <c r="R476" s="59">
        <f t="shared" si="678"/>
        <v>0</v>
      </c>
      <c r="S476" s="59">
        <f t="shared" si="678"/>
        <v>0</v>
      </c>
      <c r="T476" s="59">
        <f t="shared" si="678"/>
        <v>0</v>
      </c>
      <c r="U476" s="59">
        <f t="shared" si="678"/>
        <v>0</v>
      </c>
      <c r="V476" s="60">
        <f t="shared" si="635"/>
        <v>0</v>
      </c>
      <c r="W476" s="60">
        <f t="shared" si="636"/>
        <v>0</v>
      </c>
      <c r="X476" s="60">
        <f t="shared" si="637"/>
        <v>0</v>
      </c>
      <c r="Y476" s="60">
        <f t="shared" si="638"/>
        <v>0</v>
      </c>
      <c r="Z476" s="60">
        <f t="shared" si="639"/>
        <v>0</v>
      </c>
      <c r="AA476" s="60">
        <f t="shared" si="640"/>
        <v>0</v>
      </c>
      <c r="AB476" s="60">
        <f t="shared" si="641"/>
        <v>0</v>
      </c>
      <c r="AC476" s="59">
        <f t="shared" si="642"/>
        <v>0</v>
      </c>
      <c r="AD476" s="59">
        <f t="shared" si="643"/>
        <v>0</v>
      </c>
      <c r="AE476" s="59">
        <f t="shared" si="644"/>
        <v>0</v>
      </c>
      <c r="AF476" s="59">
        <f t="shared" si="645"/>
        <v>0</v>
      </c>
      <c r="AG476" s="59">
        <f t="shared" si="646"/>
        <v>0</v>
      </c>
      <c r="AH476" s="59">
        <f t="shared" si="647"/>
        <v>0</v>
      </c>
      <c r="AI476" s="59">
        <f t="shared" si="648"/>
        <v>0</v>
      </c>
      <c r="AJ476" s="60">
        <f t="shared" si="649"/>
        <v>0</v>
      </c>
      <c r="AK476" s="60">
        <f t="shared" si="650"/>
        <v>0</v>
      </c>
      <c r="AL476" s="60">
        <f t="shared" si="651"/>
        <v>0</v>
      </c>
      <c r="AM476" s="60">
        <f t="shared" si="652"/>
        <v>0</v>
      </c>
      <c r="AN476" s="60">
        <f t="shared" si="653"/>
        <v>0</v>
      </c>
      <c r="AO476" s="60">
        <f t="shared" si="654"/>
        <v>0</v>
      </c>
      <c r="AP476" s="60">
        <f t="shared" si="655"/>
        <v>0</v>
      </c>
      <c r="AQ476" s="25" t="s">
        <v>155</v>
      </c>
      <c r="AR476" s="25" t="s">
        <v>23</v>
      </c>
      <c r="AS476" s="25" t="s">
        <v>318</v>
      </c>
      <c r="AT476" s="29" t="s">
        <v>25</v>
      </c>
      <c r="AU476" s="2"/>
      <c r="AV476" s="61">
        <f t="shared" si="656"/>
        <v>0</v>
      </c>
      <c r="AW476" s="61">
        <f t="shared" si="657"/>
        <v>0</v>
      </c>
      <c r="AX476" s="61">
        <f t="shared" si="658"/>
        <v>0</v>
      </c>
      <c r="AY476" s="62">
        <f t="shared" si="659"/>
        <v>0</v>
      </c>
      <c r="AZ476" s="61">
        <f t="shared" si="660"/>
        <v>0</v>
      </c>
    </row>
    <row r="477" spans="1:52" ht="60">
      <c r="A477" s="1">
        <v>350</v>
      </c>
      <c r="B477" s="21" t="s">
        <v>372</v>
      </c>
      <c r="C477" s="22" t="s">
        <v>373</v>
      </c>
      <c r="D477" s="30" t="s">
        <v>82</v>
      </c>
      <c r="E477" s="31">
        <v>49</v>
      </c>
      <c r="F477" s="25" t="s">
        <v>17</v>
      </c>
      <c r="G477" s="25"/>
      <c r="H477" s="25"/>
      <c r="I477" s="25"/>
      <c r="J477" s="26" t="s">
        <v>152</v>
      </c>
      <c r="K477" s="27" t="s">
        <v>374</v>
      </c>
      <c r="L477" s="27" t="s">
        <v>20</v>
      </c>
      <c r="M477" s="28" t="s">
        <v>375</v>
      </c>
      <c r="N477" s="28"/>
      <c r="O477" s="59">
        <f t="shared" ref="O477:U477" si="679">ROUND(N477*O$3,0)</f>
        <v>0</v>
      </c>
      <c r="P477" s="59">
        <f t="shared" si="679"/>
        <v>0</v>
      </c>
      <c r="Q477" s="59">
        <f t="shared" si="679"/>
        <v>0</v>
      </c>
      <c r="R477" s="59">
        <f t="shared" si="679"/>
        <v>0</v>
      </c>
      <c r="S477" s="59">
        <f t="shared" si="679"/>
        <v>0</v>
      </c>
      <c r="T477" s="59">
        <f t="shared" si="679"/>
        <v>0</v>
      </c>
      <c r="U477" s="59">
        <f t="shared" si="679"/>
        <v>0</v>
      </c>
      <c r="V477" s="60">
        <f t="shared" si="635"/>
        <v>0</v>
      </c>
      <c r="W477" s="60">
        <f t="shared" si="636"/>
        <v>0</v>
      </c>
      <c r="X477" s="60">
        <f t="shared" si="637"/>
        <v>0</v>
      </c>
      <c r="Y477" s="60">
        <f t="shared" si="638"/>
        <v>0</v>
      </c>
      <c r="Z477" s="60">
        <f t="shared" si="639"/>
        <v>0</v>
      </c>
      <c r="AA477" s="60">
        <f t="shared" si="640"/>
        <v>0</v>
      </c>
      <c r="AB477" s="60">
        <f t="shared" si="641"/>
        <v>0</v>
      </c>
      <c r="AC477" s="59">
        <f t="shared" si="642"/>
        <v>0</v>
      </c>
      <c r="AD477" s="59">
        <f t="shared" si="643"/>
        <v>0</v>
      </c>
      <c r="AE477" s="59">
        <f t="shared" si="644"/>
        <v>0</v>
      </c>
      <c r="AF477" s="59">
        <f t="shared" si="645"/>
        <v>0</v>
      </c>
      <c r="AG477" s="59">
        <f t="shared" si="646"/>
        <v>0</v>
      </c>
      <c r="AH477" s="59">
        <f t="shared" si="647"/>
        <v>0</v>
      </c>
      <c r="AI477" s="59">
        <f t="shared" si="648"/>
        <v>0</v>
      </c>
      <c r="AJ477" s="60">
        <f t="shared" si="649"/>
        <v>0</v>
      </c>
      <c r="AK477" s="60">
        <f t="shared" si="650"/>
        <v>0</v>
      </c>
      <c r="AL477" s="60">
        <f t="shared" si="651"/>
        <v>0</v>
      </c>
      <c r="AM477" s="60">
        <f t="shared" si="652"/>
        <v>0</v>
      </c>
      <c r="AN477" s="60">
        <f t="shared" si="653"/>
        <v>0</v>
      </c>
      <c r="AO477" s="60">
        <f t="shared" si="654"/>
        <v>0</v>
      </c>
      <c r="AP477" s="60">
        <f t="shared" si="655"/>
        <v>0</v>
      </c>
      <c r="AQ477" s="27" t="s">
        <v>155</v>
      </c>
      <c r="AR477" s="25" t="s">
        <v>23</v>
      </c>
      <c r="AS477" s="25" t="s">
        <v>51</v>
      </c>
      <c r="AT477" s="29" t="s">
        <v>52</v>
      </c>
      <c r="AU477" s="2"/>
      <c r="AV477" s="61">
        <f t="shared" si="656"/>
        <v>0</v>
      </c>
      <c r="AW477" s="61">
        <f t="shared" si="657"/>
        <v>0</v>
      </c>
      <c r="AX477" s="61">
        <f t="shared" si="658"/>
        <v>0</v>
      </c>
      <c r="AY477" s="62">
        <f t="shared" si="659"/>
        <v>0</v>
      </c>
      <c r="AZ477" s="61">
        <f t="shared" si="660"/>
        <v>0</v>
      </c>
    </row>
    <row r="478" spans="1:52" ht="60">
      <c r="A478" s="1">
        <v>359</v>
      </c>
      <c r="B478" s="21" t="s">
        <v>376</v>
      </c>
      <c r="C478" s="22" t="s">
        <v>377</v>
      </c>
      <c r="D478" s="30" t="s">
        <v>82</v>
      </c>
      <c r="E478" s="31">
        <v>49</v>
      </c>
      <c r="F478" s="25" t="s">
        <v>17</v>
      </c>
      <c r="G478" s="25"/>
      <c r="H478" s="25"/>
      <c r="I478" s="25"/>
      <c r="J478" s="26" t="s">
        <v>152</v>
      </c>
      <c r="K478" s="27" t="s">
        <v>602</v>
      </c>
      <c r="L478" s="27" t="s">
        <v>20</v>
      </c>
      <c r="M478" s="28" t="s">
        <v>603</v>
      </c>
      <c r="N478" s="28"/>
      <c r="O478" s="59">
        <f t="shared" ref="O478:U478" si="680">ROUND(N478*O$3,0)</f>
        <v>0</v>
      </c>
      <c r="P478" s="59">
        <f t="shared" si="680"/>
        <v>0</v>
      </c>
      <c r="Q478" s="59">
        <f t="shared" si="680"/>
        <v>0</v>
      </c>
      <c r="R478" s="59">
        <f t="shared" si="680"/>
        <v>0</v>
      </c>
      <c r="S478" s="59">
        <f t="shared" si="680"/>
        <v>0</v>
      </c>
      <c r="T478" s="59">
        <f t="shared" si="680"/>
        <v>0</v>
      </c>
      <c r="U478" s="59">
        <f t="shared" si="680"/>
        <v>0</v>
      </c>
      <c r="V478" s="60">
        <f t="shared" si="635"/>
        <v>0</v>
      </c>
      <c r="W478" s="60">
        <f t="shared" si="636"/>
        <v>0</v>
      </c>
      <c r="X478" s="60">
        <f t="shared" si="637"/>
        <v>0</v>
      </c>
      <c r="Y478" s="60">
        <f t="shared" si="638"/>
        <v>0</v>
      </c>
      <c r="Z478" s="60">
        <f t="shared" si="639"/>
        <v>0</v>
      </c>
      <c r="AA478" s="60">
        <f t="shared" si="640"/>
        <v>0</v>
      </c>
      <c r="AB478" s="60">
        <f t="shared" si="641"/>
        <v>0</v>
      </c>
      <c r="AC478" s="59">
        <f t="shared" si="642"/>
        <v>0</v>
      </c>
      <c r="AD478" s="59">
        <f t="shared" si="643"/>
        <v>0</v>
      </c>
      <c r="AE478" s="59">
        <f t="shared" si="644"/>
        <v>0</v>
      </c>
      <c r="AF478" s="59">
        <f t="shared" si="645"/>
        <v>0</v>
      </c>
      <c r="AG478" s="59">
        <f t="shared" si="646"/>
        <v>0</v>
      </c>
      <c r="AH478" s="59">
        <f t="shared" si="647"/>
        <v>0</v>
      </c>
      <c r="AI478" s="59">
        <f t="shared" si="648"/>
        <v>0</v>
      </c>
      <c r="AJ478" s="60">
        <f t="shared" si="649"/>
        <v>0</v>
      </c>
      <c r="AK478" s="60">
        <f t="shared" si="650"/>
        <v>0</v>
      </c>
      <c r="AL478" s="60">
        <f t="shared" si="651"/>
        <v>0</v>
      </c>
      <c r="AM478" s="60">
        <f t="shared" si="652"/>
        <v>0</v>
      </c>
      <c r="AN478" s="60">
        <f t="shared" si="653"/>
        <v>0</v>
      </c>
      <c r="AO478" s="60">
        <f t="shared" si="654"/>
        <v>0</v>
      </c>
      <c r="AP478" s="60">
        <f t="shared" si="655"/>
        <v>0</v>
      </c>
      <c r="AQ478" s="25" t="s">
        <v>155</v>
      </c>
      <c r="AR478" s="25" t="s">
        <v>23</v>
      </c>
      <c r="AS478" s="25" t="s">
        <v>51</v>
      </c>
      <c r="AT478" s="29" t="s">
        <v>52</v>
      </c>
      <c r="AU478" s="2"/>
      <c r="AV478" s="61">
        <f t="shared" si="656"/>
        <v>0</v>
      </c>
      <c r="AW478" s="61">
        <f t="shared" si="657"/>
        <v>0</v>
      </c>
      <c r="AX478" s="61">
        <f t="shared" si="658"/>
        <v>0</v>
      </c>
      <c r="AY478" s="62">
        <f t="shared" si="659"/>
        <v>0</v>
      </c>
      <c r="AZ478" s="61">
        <f t="shared" si="660"/>
        <v>0</v>
      </c>
    </row>
    <row r="479" spans="1:52" ht="60">
      <c r="A479" s="1">
        <v>366</v>
      </c>
      <c r="B479" s="21" t="s">
        <v>378</v>
      </c>
      <c r="C479" s="22" t="s">
        <v>379</v>
      </c>
      <c r="D479" s="30" t="s">
        <v>331</v>
      </c>
      <c r="E479" s="31">
        <v>49</v>
      </c>
      <c r="F479" s="25" t="s">
        <v>17</v>
      </c>
      <c r="G479" s="25"/>
      <c r="H479" s="25"/>
      <c r="I479" s="25"/>
      <c r="J479" s="26" t="s">
        <v>152</v>
      </c>
      <c r="K479" s="27" t="s">
        <v>638</v>
      </c>
      <c r="L479" s="27" t="s">
        <v>20</v>
      </c>
      <c r="M479" s="28" t="s">
        <v>639</v>
      </c>
      <c r="N479" s="28"/>
      <c r="O479" s="59">
        <f t="shared" ref="O479:U479" si="681">ROUND(N479*O$3,0)</f>
        <v>0</v>
      </c>
      <c r="P479" s="59">
        <f t="shared" si="681"/>
        <v>0</v>
      </c>
      <c r="Q479" s="59">
        <f t="shared" si="681"/>
        <v>0</v>
      </c>
      <c r="R479" s="59">
        <f t="shared" si="681"/>
        <v>0</v>
      </c>
      <c r="S479" s="59">
        <f t="shared" si="681"/>
        <v>0</v>
      </c>
      <c r="T479" s="59">
        <f t="shared" si="681"/>
        <v>0</v>
      </c>
      <c r="U479" s="59">
        <f t="shared" si="681"/>
        <v>0</v>
      </c>
      <c r="V479" s="60">
        <f t="shared" si="635"/>
        <v>0</v>
      </c>
      <c r="W479" s="60">
        <f t="shared" si="636"/>
        <v>0</v>
      </c>
      <c r="X479" s="60">
        <f t="shared" si="637"/>
        <v>0</v>
      </c>
      <c r="Y479" s="60">
        <f t="shared" si="638"/>
        <v>0</v>
      </c>
      <c r="Z479" s="60">
        <f t="shared" si="639"/>
        <v>0</v>
      </c>
      <c r="AA479" s="60">
        <f t="shared" si="640"/>
        <v>0</v>
      </c>
      <c r="AB479" s="60">
        <f t="shared" si="641"/>
        <v>0</v>
      </c>
      <c r="AC479" s="59">
        <f t="shared" si="642"/>
        <v>0</v>
      </c>
      <c r="AD479" s="59">
        <f t="shared" si="643"/>
        <v>0</v>
      </c>
      <c r="AE479" s="59">
        <f t="shared" si="644"/>
        <v>0</v>
      </c>
      <c r="AF479" s="59">
        <f t="shared" si="645"/>
        <v>0</v>
      </c>
      <c r="AG479" s="59">
        <f t="shared" si="646"/>
        <v>0</v>
      </c>
      <c r="AH479" s="59">
        <f t="shared" si="647"/>
        <v>0</v>
      </c>
      <c r="AI479" s="59">
        <f t="shared" si="648"/>
        <v>0</v>
      </c>
      <c r="AJ479" s="60">
        <f t="shared" si="649"/>
        <v>0</v>
      </c>
      <c r="AK479" s="60">
        <f t="shared" si="650"/>
        <v>0</v>
      </c>
      <c r="AL479" s="60">
        <f t="shared" si="651"/>
        <v>0</v>
      </c>
      <c r="AM479" s="60">
        <f t="shared" si="652"/>
        <v>0</v>
      </c>
      <c r="AN479" s="60">
        <f t="shared" si="653"/>
        <v>0</v>
      </c>
      <c r="AO479" s="60">
        <f t="shared" si="654"/>
        <v>0</v>
      </c>
      <c r="AP479" s="60">
        <f t="shared" si="655"/>
        <v>0</v>
      </c>
      <c r="AQ479" s="25" t="s">
        <v>155</v>
      </c>
      <c r="AR479" s="25" t="s">
        <v>23</v>
      </c>
      <c r="AS479" s="25" t="s">
        <v>371</v>
      </c>
      <c r="AT479" s="29" t="s">
        <v>52</v>
      </c>
      <c r="AU479" s="2"/>
      <c r="AV479" s="61">
        <f t="shared" si="656"/>
        <v>0</v>
      </c>
      <c r="AW479" s="61">
        <f t="shared" si="657"/>
        <v>0</v>
      </c>
      <c r="AX479" s="61">
        <f t="shared" si="658"/>
        <v>0</v>
      </c>
      <c r="AY479" s="62">
        <f t="shared" si="659"/>
        <v>0</v>
      </c>
      <c r="AZ479" s="61">
        <f t="shared" si="660"/>
        <v>0</v>
      </c>
    </row>
    <row r="480" spans="1:52" ht="60">
      <c r="A480" s="1">
        <v>391</v>
      </c>
      <c r="B480" s="21" t="s">
        <v>458</v>
      </c>
      <c r="C480" s="22" t="s">
        <v>459</v>
      </c>
      <c r="D480" s="23" t="s">
        <v>47</v>
      </c>
      <c r="E480" s="31">
        <v>49</v>
      </c>
      <c r="F480" s="25" t="s">
        <v>17</v>
      </c>
      <c r="G480" s="25"/>
      <c r="H480" s="25"/>
      <c r="I480" s="25"/>
      <c r="J480" s="26" t="s">
        <v>152</v>
      </c>
      <c r="K480" s="27" t="s">
        <v>641</v>
      </c>
      <c r="L480" s="27" t="s">
        <v>20</v>
      </c>
      <c r="M480" s="28" t="s">
        <v>642</v>
      </c>
      <c r="N480" s="28"/>
      <c r="O480" s="59">
        <f t="shared" ref="O480:U480" si="682">ROUND(N480*O$3,0)</f>
        <v>0</v>
      </c>
      <c r="P480" s="59">
        <f t="shared" si="682"/>
        <v>0</v>
      </c>
      <c r="Q480" s="59">
        <f t="shared" si="682"/>
        <v>0</v>
      </c>
      <c r="R480" s="59">
        <f t="shared" si="682"/>
        <v>0</v>
      </c>
      <c r="S480" s="59">
        <f t="shared" si="682"/>
        <v>0</v>
      </c>
      <c r="T480" s="59">
        <f t="shared" si="682"/>
        <v>0</v>
      </c>
      <c r="U480" s="59">
        <f t="shared" si="682"/>
        <v>0</v>
      </c>
      <c r="V480" s="60">
        <f t="shared" si="635"/>
        <v>0</v>
      </c>
      <c r="W480" s="60">
        <f t="shared" si="636"/>
        <v>0</v>
      </c>
      <c r="X480" s="60">
        <f t="shared" si="637"/>
        <v>0</v>
      </c>
      <c r="Y480" s="60">
        <f t="shared" si="638"/>
        <v>0</v>
      </c>
      <c r="Z480" s="60">
        <f t="shared" si="639"/>
        <v>0</v>
      </c>
      <c r="AA480" s="60">
        <f t="shared" si="640"/>
        <v>0</v>
      </c>
      <c r="AB480" s="60">
        <f t="shared" si="641"/>
        <v>0</v>
      </c>
      <c r="AC480" s="59">
        <f t="shared" si="642"/>
        <v>0</v>
      </c>
      <c r="AD480" s="59">
        <f t="shared" si="643"/>
        <v>0</v>
      </c>
      <c r="AE480" s="59">
        <f t="shared" si="644"/>
        <v>0</v>
      </c>
      <c r="AF480" s="59">
        <f t="shared" si="645"/>
        <v>0</v>
      </c>
      <c r="AG480" s="59">
        <f t="shared" si="646"/>
        <v>0</v>
      </c>
      <c r="AH480" s="59">
        <f t="shared" si="647"/>
        <v>0</v>
      </c>
      <c r="AI480" s="59">
        <f t="shared" si="648"/>
        <v>0</v>
      </c>
      <c r="AJ480" s="60">
        <f t="shared" si="649"/>
        <v>0</v>
      </c>
      <c r="AK480" s="60">
        <f t="shared" si="650"/>
        <v>0</v>
      </c>
      <c r="AL480" s="60">
        <f t="shared" si="651"/>
        <v>0</v>
      </c>
      <c r="AM480" s="60">
        <f t="shared" si="652"/>
        <v>0</v>
      </c>
      <c r="AN480" s="60">
        <f t="shared" si="653"/>
        <v>0</v>
      </c>
      <c r="AO480" s="60">
        <f t="shared" si="654"/>
        <v>0</v>
      </c>
      <c r="AP480" s="60">
        <f t="shared" si="655"/>
        <v>0</v>
      </c>
      <c r="AQ480" s="25" t="s">
        <v>155</v>
      </c>
      <c r="AR480" s="25" t="s">
        <v>23</v>
      </c>
      <c r="AS480" s="25" t="s">
        <v>52</v>
      </c>
      <c r="AT480" s="29" t="s">
        <v>52</v>
      </c>
      <c r="AU480" s="2"/>
      <c r="AV480" s="61">
        <f t="shared" si="656"/>
        <v>0</v>
      </c>
      <c r="AW480" s="61">
        <f t="shared" si="657"/>
        <v>0</v>
      </c>
      <c r="AX480" s="61">
        <f t="shared" si="658"/>
        <v>0</v>
      </c>
      <c r="AY480" s="62">
        <f t="shared" si="659"/>
        <v>0</v>
      </c>
      <c r="AZ480" s="61">
        <f t="shared" si="660"/>
        <v>0</v>
      </c>
    </row>
    <row r="481" spans="1:52" ht="72">
      <c r="A481" s="1">
        <v>409</v>
      </c>
      <c r="B481" s="21" t="s">
        <v>466</v>
      </c>
      <c r="C481" s="22" t="s">
        <v>467</v>
      </c>
      <c r="D481" s="23" t="s">
        <v>16</v>
      </c>
      <c r="E481" s="31">
        <v>49</v>
      </c>
      <c r="F481" s="25" t="s">
        <v>17</v>
      </c>
      <c r="G481" s="25"/>
      <c r="H481" s="25"/>
      <c r="I481" s="25"/>
      <c r="J481" s="26" t="s">
        <v>152</v>
      </c>
      <c r="K481" s="27" t="s">
        <v>652</v>
      </c>
      <c r="L481" s="27" t="s">
        <v>20</v>
      </c>
      <c r="M481" s="28" t="s">
        <v>651</v>
      </c>
      <c r="N481" s="28"/>
      <c r="O481" s="59">
        <f t="shared" ref="O481:U481" si="683">ROUND(N481*O$3,0)</f>
        <v>0</v>
      </c>
      <c r="P481" s="59">
        <f t="shared" si="683"/>
        <v>0</v>
      </c>
      <c r="Q481" s="59">
        <f t="shared" si="683"/>
        <v>0</v>
      </c>
      <c r="R481" s="59">
        <f t="shared" si="683"/>
        <v>0</v>
      </c>
      <c r="S481" s="59">
        <f t="shared" si="683"/>
        <v>0</v>
      </c>
      <c r="T481" s="59">
        <f t="shared" si="683"/>
        <v>0</v>
      </c>
      <c r="U481" s="59">
        <f t="shared" si="683"/>
        <v>0</v>
      </c>
      <c r="V481" s="60">
        <f t="shared" si="635"/>
        <v>0</v>
      </c>
      <c r="W481" s="60">
        <f t="shared" si="636"/>
        <v>0</v>
      </c>
      <c r="X481" s="60">
        <f t="shared" si="637"/>
        <v>0</v>
      </c>
      <c r="Y481" s="60">
        <f t="shared" si="638"/>
        <v>0</v>
      </c>
      <c r="Z481" s="60">
        <f t="shared" si="639"/>
        <v>0</v>
      </c>
      <c r="AA481" s="60">
        <f t="shared" si="640"/>
        <v>0</v>
      </c>
      <c r="AB481" s="60">
        <f t="shared" si="641"/>
        <v>0</v>
      </c>
      <c r="AC481" s="59">
        <f t="shared" si="642"/>
        <v>0</v>
      </c>
      <c r="AD481" s="59">
        <f t="shared" si="643"/>
        <v>0</v>
      </c>
      <c r="AE481" s="59">
        <f t="shared" si="644"/>
        <v>0</v>
      </c>
      <c r="AF481" s="59">
        <f t="shared" si="645"/>
        <v>0</v>
      </c>
      <c r="AG481" s="59">
        <f t="shared" si="646"/>
        <v>0</v>
      </c>
      <c r="AH481" s="59">
        <f t="shared" si="647"/>
        <v>0</v>
      </c>
      <c r="AI481" s="59">
        <f t="shared" si="648"/>
        <v>0</v>
      </c>
      <c r="AJ481" s="60">
        <f t="shared" si="649"/>
        <v>0</v>
      </c>
      <c r="AK481" s="60">
        <f t="shared" si="650"/>
        <v>0</v>
      </c>
      <c r="AL481" s="60">
        <f t="shared" si="651"/>
        <v>0</v>
      </c>
      <c r="AM481" s="60">
        <f t="shared" si="652"/>
        <v>0</v>
      </c>
      <c r="AN481" s="60">
        <f t="shared" si="653"/>
        <v>0</v>
      </c>
      <c r="AO481" s="60">
        <f t="shared" si="654"/>
        <v>0</v>
      </c>
      <c r="AP481" s="60">
        <f t="shared" si="655"/>
        <v>0</v>
      </c>
      <c r="AQ481" s="27" t="s">
        <v>155</v>
      </c>
      <c r="AR481" s="25" t="s">
        <v>23</v>
      </c>
      <c r="AS481" s="25" t="s">
        <v>52</v>
      </c>
      <c r="AT481" s="29" t="s">
        <v>52</v>
      </c>
      <c r="AU481" s="2"/>
      <c r="AV481" s="61">
        <f t="shared" si="656"/>
        <v>0</v>
      </c>
      <c r="AW481" s="61">
        <f t="shared" si="657"/>
        <v>0</v>
      </c>
      <c r="AX481" s="61">
        <f t="shared" si="658"/>
        <v>0</v>
      </c>
      <c r="AY481" s="62">
        <f t="shared" si="659"/>
        <v>0</v>
      </c>
      <c r="AZ481" s="61">
        <f t="shared" si="660"/>
        <v>0</v>
      </c>
    </row>
    <row r="482" spans="1:52" ht="72">
      <c r="A482" s="1">
        <v>416</v>
      </c>
      <c r="B482" s="21" t="s">
        <v>468</v>
      </c>
      <c r="C482" s="22" t="s">
        <v>469</v>
      </c>
      <c r="D482" s="23" t="s">
        <v>16</v>
      </c>
      <c r="E482" s="31">
        <v>49</v>
      </c>
      <c r="F482" s="25" t="s">
        <v>17</v>
      </c>
      <c r="G482" s="25"/>
      <c r="H482" s="25"/>
      <c r="I482" s="25"/>
      <c r="J482" s="26" t="s">
        <v>152</v>
      </c>
      <c r="K482" s="27" t="s">
        <v>654</v>
      </c>
      <c r="L482" s="27" t="s">
        <v>20</v>
      </c>
      <c r="M482" s="28" t="s">
        <v>653</v>
      </c>
      <c r="N482" s="28"/>
      <c r="O482" s="59">
        <f t="shared" ref="O482:U482" si="684">ROUND(N482*O$3,0)</f>
        <v>0</v>
      </c>
      <c r="P482" s="59">
        <f t="shared" si="684"/>
        <v>0</v>
      </c>
      <c r="Q482" s="59">
        <f t="shared" si="684"/>
        <v>0</v>
      </c>
      <c r="R482" s="59">
        <f t="shared" si="684"/>
        <v>0</v>
      </c>
      <c r="S482" s="59">
        <f t="shared" si="684"/>
        <v>0</v>
      </c>
      <c r="T482" s="59">
        <f t="shared" si="684"/>
        <v>0</v>
      </c>
      <c r="U482" s="59">
        <f t="shared" si="684"/>
        <v>0</v>
      </c>
      <c r="V482" s="60">
        <f t="shared" si="635"/>
        <v>0</v>
      </c>
      <c r="W482" s="60">
        <f t="shared" si="636"/>
        <v>0</v>
      </c>
      <c r="X482" s="60">
        <f t="shared" si="637"/>
        <v>0</v>
      </c>
      <c r="Y482" s="60">
        <f t="shared" si="638"/>
        <v>0</v>
      </c>
      <c r="Z482" s="60">
        <f t="shared" si="639"/>
        <v>0</v>
      </c>
      <c r="AA482" s="60">
        <f t="shared" si="640"/>
        <v>0</v>
      </c>
      <c r="AB482" s="60">
        <f t="shared" si="641"/>
        <v>0</v>
      </c>
      <c r="AC482" s="59">
        <f t="shared" si="642"/>
        <v>0</v>
      </c>
      <c r="AD482" s="59">
        <f t="shared" si="643"/>
        <v>0</v>
      </c>
      <c r="AE482" s="59">
        <f t="shared" si="644"/>
        <v>0</v>
      </c>
      <c r="AF482" s="59">
        <f t="shared" si="645"/>
        <v>0</v>
      </c>
      <c r="AG482" s="59">
        <f t="shared" si="646"/>
        <v>0</v>
      </c>
      <c r="AH482" s="59">
        <f t="shared" si="647"/>
        <v>0</v>
      </c>
      <c r="AI482" s="59">
        <f t="shared" si="648"/>
        <v>0</v>
      </c>
      <c r="AJ482" s="60">
        <f t="shared" si="649"/>
        <v>0</v>
      </c>
      <c r="AK482" s="60">
        <f t="shared" si="650"/>
        <v>0</v>
      </c>
      <c r="AL482" s="60">
        <f t="shared" si="651"/>
        <v>0</v>
      </c>
      <c r="AM482" s="60">
        <f t="shared" si="652"/>
        <v>0</v>
      </c>
      <c r="AN482" s="60">
        <f t="shared" si="653"/>
        <v>0</v>
      </c>
      <c r="AO482" s="60">
        <f t="shared" si="654"/>
        <v>0</v>
      </c>
      <c r="AP482" s="60">
        <f t="shared" si="655"/>
        <v>0</v>
      </c>
      <c r="AQ482" s="27" t="s">
        <v>155</v>
      </c>
      <c r="AR482" s="25" t="s">
        <v>23</v>
      </c>
      <c r="AS482" s="25" t="s">
        <v>52</v>
      </c>
      <c r="AT482" s="29" t="s">
        <v>52</v>
      </c>
      <c r="AU482" s="2"/>
      <c r="AV482" s="61">
        <f t="shared" si="656"/>
        <v>0</v>
      </c>
      <c r="AW482" s="61">
        <f t="shared" si="657"/>
        <v>0</v>
      </c>
      <c r="AX482" s="61">
        <f t="shared" si="658"/>
        <v>0</v>
      </c>
      <c r="AY482" s="62">
        <f t="shared" si="659"/>
        <v>0</v>
      </c>
      <c r="AZ482" s="61">
        <f t="shared" si="660"/>
        <v>0</v>
      </c>
    </row>
    <row r="483" spans="1:52">
      <c r="B483" s="3"/>
      <c r="K483" s="5"/>
      <c r="L483" s="5"/>
      <c r="AU483" s="66">
        <f>SUM(AU9:AU482)</f>
        <v>688348607.11111116</v>
      </c>
      <c r="AV483" s="67">
        <f t="shared" ref="AV483:AZ483" si="685">SUM(AV9:AV482)</f>
        <v>0</v>
      </c>
      <c r="AW483" s="67">
        <f t="shared" si="685"/>
        <v>135167006.8888889</v>
      </c>
      <c r="AX483" s="67">
        <f t="shared" si="685"/>
        <v>541964100.22222221</v>
      </c>
      <c r="AY483" s="63">
        <f t="shared" si="685"/>
        <v>0</v>
      </c>
      <c r="AZ483" s="67">
        <f t="shared" si="685"/>
        <v>677131107.11111116</v>
      </c>
    </row>
    <row r="484" spans="1:52">
      <c r="AT484" s="4" t="s">
        <v>32</v>
      </c>
      <c r="AU484" s="68">
        <f t="shared" ref="AU484:AX485" si="686">SUMIF($F$8:$F$482,$AT484,AU$8:AU$482)</f>
        <v>686927107.11111116</v>
      </c>
      <c r="AV484" s="68">
        <f t="shared" si="686"/>
        <v>0</v>
      </c>
      <c r="AW484" s="68">
        <f t="shared" si="686"/>
        <v>135167006.8888889</v>
      </c>
      <c r="AX484" s="68">
        <f t="shared" si="686"/>
        <v>541964100.22222221</v>
      </c>
      <c r="AZ484" s="64">
        <f>+AV483+AW483+AX483-AZ483</f>
        <v>0</v>
      </c>
    </row>
    <row r="485" spans="1:52" ht="12.75">
      <c r="U485" s="83" t="s">
        <v>957</v>
      </c>
      <c r="V485" s="73"/>
      <c r="W485" s="73">
        <f t="shared" ref="W485:AB485" si="687">SUM(W106:W482)</f>
        <v>0</v>
      </c>
      <c r="X485" s="73">
        <f t="shared" si="687"/>
        <v>0</v>
      </c>
      <c r="Y485" s="73">
        <f t="shared" si="687"/>
        <v>0</v>
      </c>
      <c r="Z485" s="73">
        <f t="shared" si="687"/>
        <v>0</v>
      </c>
      <c r="AA485" s="73">
        <f t="shared" si="687"/>
        <v>0</v>
      </c>
      <c r="AB485" s="73">
        <f t="shared" si="687"/>
        <v>0</v>
      </c>
      <c r="AC485" s="72"/>
      <c r="AD485" s="72">
        <f t="shared" ref="AD485:AI485" si="688">SUM(AD9:AD482)</f>
        <v>73922</v>
      </c>
      <c r="AE485" s="72">
        <f t="shared" si="688"/>
        <v>73299</v>
      </c>
      <c r="AF485" s="72">
        <f t="shared" si="688"/>
        <v>72674</v>
      </c>
      <c r="AG485" s="72">
        <f t="shared" si="688"/>
        <v>72049</v>
      </c>
      <c r="AH485" s="72">
        <f t="shared" si="688"/>
        <v>71424</v>
      </c>
      <c r="AI485" s="72">
        <f t="shared" si="688"/>
        <v>70785</v>
      </c>
      <c r="AJ485" s="73"/>
      <c r="AK485" s="73">
        <f t="shared" ref="AK485:AP485" si="689">SUM(AK9:AK482)</f>
        <v>296354</v>
      </c>
      <c r="AL485" s="73">
        <f t="shared" si="689"/>
        <v>293856</v>
      </c>
      <c r="AM485" s="73">
        <f t="shared" si="689"/>
        <v>291351</v>
      </c>
      <c r="AN485" s="73">
        <f t="shared" si="689"/>
        <v>288844</v>
      </c>
      <c r="AO485" s="73">
        <f t="shared" si="689"/>
        <v>286334</v>
      </c>
      <c r="AP485" s="73">
        <f t="shared" si="689"/>
        <v>283775</v>
      </c>
      <c r="AT485" s="4" t="s">
        <v>17</v>
      </c>
      <c r="AU485" s="68">
        <f t="shared" si="686"/>
        <v>1421500</v>
      </c>
      <c r="AV485" s="68">
        <f t="shared" si="686"/>
        <v>0</v>
      </c>
      <c r="AW485" s="68">
        <f t="shared" si="686"/>
        <v>0</v>
      </c>
      <c r="AX485" s="68">
        <f t="shared" si="686"/>
        <v>0</v>
      </c>
    </row>
    <row r="486" spans="1:52" ht="12.75">
      <c r="U486" s="83" t="s">
        <v>958</v>
      </c>
      <c r="V486" s="84"/>
      <c r="W486" s="84">
        <v>160</v>
      </c>
      <c r="X486" s="84">
        <v>160</v>
      </c>
      <c r="Y486" s="84">
        <v>160</v>
      </c>
      <c r="Z486" s="84">
        <v>160</v>
      </c>
      <c r="AA486" s="84">
        <v>160</v>
      </c>
      <c r="AB486" s="84">
        <v>160</v>
      </c>
      <c r="AC486" s="85"/>
      <c r="AD486" s="85">
        <v>160</v>
      </c>
      <c r="AE486" s="85">
        <v>160</v>
      </c>
      <c r="AF486" s="85">
        <v>160</v>
      </c>
      <c r="AG486" s="85">
        <v>160</v>
      </c>
      <c r="AH486" s="85">
        <v>160</v>
      </c>
      <c r="AI486" s="85">
        <v>160</v>
      </c>
      <c r="AJ486" s="84"/>
      <c r="AK486" s="84">
        <v>160</v>
      </c>
      <c r="AL486" s="84">
        <v>160</v>
      </c>
      <c r="AM486" s="84">
        <v>160</v>
      </c>
      <c r="AN486" s="84">
        <v>160</v>
      </c>
      <c r="AO486" s="84">
        <v>160</v>
      </c>
      <c r="AP486" s="84">
        <v>160</v>
      </c>
      <c r="AU486" s="65">
        <f>+AU483-AU484-AU485</f>
        <v>0</v>
      </c>
      <c r="AV486" s="65">
        <f>+AV483-AV484-AV485</f>
        <v>0</v>
      </c>
      <c r="AW486" s="65">
        <f>+AW483-AW484-AW485</f>
        <v>0</v>
      </c>
      <c r="AX486" s="65">
        <f>+AX483-AX484-AX485</f>
        <v>0</v>
      </c>
    </row>
    <row r="487" spans="1:52" ht="12.75">
      <c r="U487" s="83" t="s">
        <v>959</v>
      </c>
      <c r="V487" s="73"/>
      <c r="W487" s="73">
        <f t="shared" ref="W487:AP487" si="690">+W485*160*365/1000</f>
        <v>0</v>
      </c>
      <c r="X487" s="73">
        <f t="shared" si="690"/>
        <v>0</v>
      </c>
      <c r="Y487" s="73">
        <f t="shared" si="690"/>
        <v>0</v>
      </c>
      <c r="Z487" s="73">
        <f t="shared" si="690"/>
        <v>0</v>
      </c>
      <c r="AA487" s="73">
        <f t="shared" si="690"/>
        <v>0</v>
      </c>
      <c r="AB487" s="73">
        <f t="shared" si="690"/>
        <v>0</v>
      </c>
      <c r="AC487" s="72"/>
      <c r="AD487" s="72">
        <f t="shared" si="690"/>
        <v>4317044.8</v>
      </c>
      <c r="AE487" s="72">
        <f t="shared" si="690"/>
        <v>4280661.5999999996</v>
      </c>
      <c r="AF487" s="72">
        <f t="shared" si="690"/>
        <v>4244161.5999999996</v>
      </c>
      <c r="AG487" s="72">
        <f t="shared" si="690"/>
        <v>4207661.5999999996</v>
      </c>
      <c r="AH487" s="72">
        <f t="shared" si="690"/>
        <v>4171161.6000000001</v>
      </c>
      <c r="AI487" s="72">
        <f t="shared" si="690"/>
        <v>4133844</v>
      </c>
      <c r="AJ487" s="73"/>
      <c r="AK487" s="73">
        <f t="shared" si="690"/>
        <v>17307073.600000001</v>
      </c>
      <c r="AL487" s="73">
        <f t="shared" si="690"/>
        <v>17161190.399999999</v>
      </c>
      <c r="AM487" s="73">
        <f t="shared" si="690"/>
        <v>17014898.399999999</v>
      </c>
      <c r="AN487" s="73">
        <f t="shared" si="690"/>
        <v>16868489.600000001</v>
      </c>
      <c r="AO487" s="73">
        <f t="shared" si="690"/>
        <v>16721905.6</v>
      </c>
      <c r="AP487" s="73">
        <f t="shared" si="690"/>
        <v>16572460</v>
      </c>
    </row>
    <row r="488" spans="1:52" ht="12.75">
      <c r="U488" s="83" t="s">
        <v>960</v>
      </c>
      <c r="V488" s="81"/>
      <c r="W488" s="81">
        <v>1.0305850770339595</v>
      </c>
      <c r="X488" s="81">
        <v>1.0511967785746388</v>
      </c>
      <c r="Y488" s="81">
        <v>1.0722207141461315</v>
      </c>
      <c r="Z488" s="81">
        <v>1.0936651284290542</v>
      </c>
      <c r="AA488" s="81">
        <v>1.1155384309976353</v>
      </c>
      <c r="AB488" s="81">
        <v>1.1378491996175879</v>
      </c>
      <c r="AC488" s="86"/>
      <c r="AD488" s="86">
        <v>0.15577623982731642</v>
      </c>
      <c r="AE488" s="86">
        <v>0.15889176462386276</v>
      </c>
      <c r="AF488" s="86">
        <v>0.16206959991634001</v>
      </c>
      <c r="AG488" s="86">
        <v>0.1653109919146668</v>
      </c>
      <c r="AH488" s="86">
        <v>0.16861721175296016</v>
      </c>
      <c r="AI488" s="86">
        <v>0.17198955598801935</v>
      </c>
      <c r="AJ488" s="81"/>
      <c r="AK488" s="81">
        <v>0.26261698548197171</v>
      </c>
      <c r="AL488" s="81">
        <v>0.26786932519161116</v>
      </c>
      <c r="AM488" s="81">
        <v>0.27322671169544338</v>
      </c>
      <c r="AN488" s="81">
        <v>0.27869124592935224</v>
      </c>
      <c r="AO488" s="81">
        <v>0.28426507084793928</v>
      </c>
      <c r="AP488" s="81">
        <v>0.28995037226489806</v>
      </c>
    </row>
    <row r="489" spans="1:52" ht="12.75">
      <c r="U489" s="83" t="s">
        <v>961</v>
      </c>
      <c r="V489" s="73"/>
      <c r="W489" s="73">
        <f t="shared" ref="W489:AP489" si="691">+W487*W488</f>
        <v>0</v>
      </c>
      <c r="X489" s="73">
        <f t="shared" si="691"/>
        <v>0</v>
      </c>
      <c r="Y489" s="73">
        <f t="shared" si="691"/>
        <v>0</v>
      </c>
      <c r="Z489" s="73">
        <f t="shared" si="691"/>
        <v>0</v>
      </c>
      <c r="AA489" s="73">
        <f t="shared" si="691"/>
        <v>0</v>
      </c>
      <c r="AB489" s="73">
        <f t="shared" si="691"/>
        <v>0</v>
      </c>
      <c r="AC489" s="72"/>
      <c r="AD489" s="72">
        <f t="shared" si="691"/>
        <v>672493.00611006923</v>
      </c>
      <c r="AE489" s="72">
        <f t="shared" si="691"/>
        <v>680161.87538160768</v>
      </c>
      <c r="AF489" s="72">
        <f t="shared" si="691"/>
        <v>687849.57249229343</v>
      </c>
      <c r="AG489" s="72">
        <f t="shared" si="691"/>
        <v>695572.71273725398</v>
      </c>
      <c r="AH489" s="72">
        <f t="shared" si="691"/>
        <v>703329.63876301609</v>
      </c>
      <c r="AI489" s="72">
        <f t="shared" si="691"/>
        <v>710977.99408373784</v>
      </c>
      <c r="AJ489" s="73"/>
      <c r="AK489" s="73">
        <f t="shared" si="691"/>
        <v>4545131.4963466162</v>
      </c>
      <c r="AL489" s="73">
        <f t="shared" si="691"/>
        <v>4596956.4919327553</v>
      </c>
      <c r="AM489" s="73">
        <f t="shared" si="691"/>
        <v>4648924.7396640601</v>
      </c>
      <c r="AN489" s="73">
        <f t="shared" si="691"/>
        <v>4701100.3835703209</v>
      </c>
      <c r="AO489" s="73">
        <f t="shared" si="691"/>
        <v>4753453.6800965527</v>
      </c>
      <c r="AP489" s="73">
        <f t="shared" si="691"/>
        <v>4805190.9463451328</v>
      </c>
    </row>
    <row r="490" spans="1:52" ht="12.75">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row>
    <row r="491" spans="1:52" ht="12.75">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row>
    <row r="492" spans="1:52" ht="12.75">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row>
    <row r="493" spans="1:52" ht="12.75">
      <c r="U493" s="71"/>
      <c r="V493" s="20"/>
      <c r="W493" s="96" t="s">
        <v>921</v>
      </c>
      <c r="X493" s="97"/>
      <c r="Y493" s="97"/>
      <c r="Z493" s="97"/>
      <c r="AA493" s="97"/>
      <c r="AB493" s="98"/>
      <c r="AC493" s="72"/>
      <c r="AD493" s="99" t="s">
        <v>922</v>
      </c>
      <c r="AE493" s="100"/>
      <c r="AF493" s="100"/>
      <c r="AG493" s="100"/>
      <c r="AH493" s="100"/>
      <c r="AI493" s="101"/>
      <c r="AJ493" s="73"/>
      <c r="AK493" s="96" t="s">
        <v>923</v>
      </c>
      <c r="AL493" s="97"/>
      <c r="AM493" s="97"/>
      <c r="AN493" s="97"/>
      <c r="AO493" s="97"/>
      <c r="AP493" s="98"/>
    </row>
    <row r="494" spans="1:52" ht="12.75">
      <c r="U494" s="71" t="s">
        <v>928</v>
      </c>
      <c r="V494" s="74"/>
      <c r="W494" s="73">
        <f>+AV483/6</f>
        <v>0</v>
      </c>
      <c r="X494" s="73">
        <f>+W494</f>
        <v>0</v>
      </c>
      <c r="Y494" s="73">
        <f t="shared" ref="Y494:AB494" si="692">+X494</f>
        <v>0</v>
      </c>
      <c r="Z494" s="73">
        <f t="shared" si="692"/>
        <v>0</v>
      </c>
      <c r="AA494" s="73">
        <f t="shared" si="692"/>
        <v>0</v>
      </c>
      <c r="AB494" s="73">
        <f t="shared" si="692"/>
        <v>0</v>
      </c>
      <c r="AC494" s="72"/>
      <c r="AD494" s="72">
        <f>+AW483/6</f>
        <v>22527834.481481481</v>
      </c>
      <c r="AE494" s="72">
        <f t="shared" ref="AE494:AI494" si="693">+AD494</f>
        <v>22527834.481481481</v>
      </c>
      <c r="AF494" s="72">
        <f t="shared" si="693"/>
        <v>22527834.481481481</v>
      </c>
      <c r="AG494" s="72">
        <f t="shared" si="693"/>
        <v>22527834.481481481</v>
      </c>
      <c r="AH494" s="72">
        <f t="shared" si="693"/>
        <v>22527834.481481481</v>
      </c>
      <c r="AI494" s="72">
        <f t="shared" si="693"/>
        <v>22527834.481481481</v>
      </c>
      <c r="AJ494" s="73"/>
      <c r="AK494" s="73">
        <f>AX483/6</f>
        <v>90327350.03703703</v>
      </c>
      <c r="AL494" s="73">
        <f t="shared" ref="AL494:AP494" si="694">+AK494</f>
        <v>90327350.03703703</v>
      </c>
      <c r="AM494" s="73">
        <f t="shared" si="694"/>
        <v>90327350.03703703</v>
      </c>
      <c r="AN494" s="73">
        <f t="shared" si="694"/>
        <v>90327350.03703703</v>
      </c>
      <c r="AO494" s="73">
        <f t="shared" si="694"/>
        <v>90327350.03703703</v>
      </c>
      <c r="AP494" s="73">
        <f t="shared" si="694"/>
        <v>90327350.03703703</v>
      </c>
    </row>
    <row r="495" spans="1:52" ht="12.75">
      <c r="U495" s="71" t="s">
        <v>929</v>
      </c>
      <c r="V495" s="74"/>
      <c r="W495" s="73">
        <f>+W489</f>
        <v>0</v>
      </c>
      <c r="X495" s="73">
        <f t="shared" ref="X495:AP495" si="695">+X489</f>
        <v>0</v>
      </c>
      <c r="Y495" s="73">
        <f t="shared" si="695"/>
        <v>0</v>
      </c>
      <c r="Z495" s="73">
        <f t="shared" si="695"/>
        <v>0</v>
      </c>
      <c r="AA495" s="73">
        <f t="shared" si="695"/>
        <v>0</v>
      </c>
      <c r="AB495" s="73">
        <f t="shared" si="695"/>
        <v>0</v>
      </c>
      <c r="AC495" s="72"/>
      <c r="AD495" s="72">
        <f t="shared" si="695"/>
        <v>672493.00611006923</v>
      </c>
      <c r="AE495" s="72">
        <f t="shared" si="695"/>
        <v>680161.87538160768</v>
      </c>
      <c r="AF495" s="72">
        <f t="shared" si="695"/>
        <v>687849.57249229343</v>
      </c>
      <c r="AG495" s="72">
        <f t="shared" si="695"/>
        <v>695572.71273725398</v>
      </c>
      <c r="AH495" s="72">
        <f t="shared" si="695"/>
        <v>703329.63876301609</v>
      </c>
      <c r="AI495" s="72">
        <f t="shared" si="695"/>
        <v>710977.99408373784</v>
      </c>
      <c r="AJ495" s="73"/>
      <c r="AK495" s="73">
        <f t="shared" si="695"/>
        <v>4545131.4963466162</v>
      </c>
      <c r="AL495" s="73">
        <f t="shared" si="695"/>
        <v>4596956.4919327553</v>
      </c>
      <c r="AM495" s="73">
        <f t="shared" si="695"/>
        <v>4648924.7396640601</v>
      </c>
      <c r="AN495" s="73">
        <f t="shared" si="695"/>
        <v>4701100.3835703209</v>
      </c>
      <c r="AO495" s="73">
        <f t="shared" si="695"/>
        <v>4753453.6800965527</v>
      </c>
      <c r="AP495" s="73">
        <f t="shared" si="695"/>
        <v>4805190.9463451328</v>
      </c>
    </row>
    <row r="496" spans="1:52" ht="12.75">
      <c r="U496" s="71" t="s">
        <v>930</v>
      </c>
      <c r="V496" s="75"/>
      <c r="W496" s="75" t="e">
        <f>+W495/W494</f>
        <v>#DIV/0!</v>
      </c>
      <c r="X496" s="75" t="e">
        <f t="shared" ref="X496:AB496" si="696">+X495/X494</f>
        <v>#DIV/0!</v>
      </c>
      <c r="Y496" s="75" t="e">
        <f t="shared" si="696"/>
        <v>#DIV/0!</v>
      </c>
      <c r="Z496" s="75" t="e">
        <f t="shared" si="696"/>
        <v>#DIV/0!</v>
      </c>
      <c r="AA496" s="75" t="e">
        <f t="shared" si="696"/>
        <v>#DIV/0!</v>
      </c>
      <c r="AB496" s="75" t="e">
        <f t="shared" si="696"/>
        <v>#DIV/0!</v>
      </c>
      <c r="AC496" s="76"/>
      <c r="AD496" s="76">
        <f>+AD495/AD494</f>
        <v>2.9851648930698488E-2</v>
      </c>
      <c r="AE496" s="76">
        <f t="shared" ref="AE496:AI496" si="697">+AE495/AE494</f>
        <v>3.0192066438552718E-2</v>
      </c>
      <c r="AF496" s="76">
        <f t="shared" si="697"/>
        <v>3.0533319705350521E-2</v>
      </c>
      <c r="AG496" s="76">
        <f t="shared" si="697"/>
        <v>3.0876146276244815E-2</v>
      </c>
      <c r="AH496" s="76">
        <f t="shared" si="697"/>
        <v>3.1220472582092745E-2</v>
      </c>
      <c r="AI496" s="76">
        <f t="shared" si="697"/>
        <v>3.1559979485297707E-2</v>
      </c>
      <c r="AJ496" s="75"/>
      <c r="AK496" s="75">
        <f>+AK495/AK494</f>
        <v>5.031844169548836E-2</v>
      </c>
      <c r="AL496" s="75">
        <f t="shared" ref="AL496:AP496" si="698">+AL495/AL494</f>
        <v>5.089218813623847E-2</v>
      </c>
      <c r="AM496" s="75">
        <f t="shared" si="698"/>
        <v>5.1467520499138476E-2</v>
      </c>
      <c r="AN496" s="75">
        <f t="shared" si="698"/>
        <v>5.204514891273488E-2</v>
      </c>
      <c r="AO496" s="75">
        <f t="shared" si="698"/>
        <v>5.2624744090770829E-2</v>
      </c>
      <c r="AP496" s="75">
        <f t="shared" si="698"/>
        <v>5.3197519293711755E-2</v>
      </c>
    </row>
    <row r="497" spans="21:42" ht="12.75">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row>
    <row r="498" spans="21:42" ht="12.75">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row>
    <row r="499" spans="21:42" ht="12.75">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row>
    <row r="500" spans="21:42" ht="12.75">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row>
    <row r="501" spans="21:42" ht="12.75">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row>
    <row r="502" spans="21:42" ht="51">
      <c r="U502" s="77"/>
      <c r="V502" s="78" t="s">
        <v>931</v>
      </c>
      <c r="W502" s="71" t="s">
        <v>932</v>
      </c>
      <c r="X502" s="71" t="s">
        <v>933</v>
      </c>
      <c r="Y502" s="71" t="s">
        <v>934</v>
      </c>
      <c r="Z502" s="71" t="s">
        <v>935</v>
      </c>
      <c r="AA502" s="71" t="s">
        <v>936</v>
      </c>
      <c r="AB502" s="71" t="s">
        <v>937</v>
      </c>
      <c r="AC502" s="78" t="s">
        <v>938</v>
      </c>
      <c r="AD502" s="20"/>
      <c r="AE502" s="20"/>
      <c r="AF502" s="20"/>
      <c r="AG502" s="20"/>
      <c r="AH502" s="20"/>
      <c r="AI502" s="20"/>
      <c r="AJ502" s="20"/>
      <c r="AK502" s="20"/>
      <c r="AL502" s="20"/>
      <c r="AM502" s="20"/>
      <c r="AN502" s="20"/>
      <c r="AO502" s="20"/>
      <c r="AP502" s="20"/>
    </row>
    <row r="503" spans="21:42" ht="12.75">
      <c r="U503" s="71" t="s">
        <v>939</v>
      </c>
      <c r="V503" s="77"/>
      <c r="W503" s="77"/>
      <c r="X503" s="77"/>
      <c r="Y503" s="77"/>
      <c r="Z503" s="77"/>
      <c r="AA503" s="77"/>
      <c r="AB503" s="77"/>
      <c r="AC503" s="77"/>
      <c r="AD503" s="20"/>
      <c r="AE503" s="20"/>
      <c r="AF503" s="20"/>
      <c r="AG503" s="20"/>
      <c r="AH503" s="20"/>
      <c r="AI503" s="20"/>
      <c r="AJ503" s="20"/>
      <c r="AK503" s="20"/>
      <c r="AL503" s="20"/>
      <c r="AM503" s="20"/>
      <c r="AN503" s="20"/>
      <c r="AO503" s="20"/>
      <c r="AP503" s="20"/>
    </row>
    <row r="504" spans="21:42" ht="12.75">
      <c r="U504" s="79" t="s">
        <v>940</v>
      </c>
      <c r="V504" s="77" t="s">
        <v>941</v>
      </c>
      <c r="W504" s="80">
        <f>+W485</f>
        <v>0</v>
      </c>
      <c r="X504" s="80">
        <f t="shared" ref="X504:AB504" si="699">+X485</f>
        <v>0</v>
      </c>
      <c r="Y504" s="80">
        <f t="shared" si="699"/>
        <v>0</v>
      </c>
      <c r="Z504" s="80">
        <f t="shared" si="699"/>
        <v>0</v>
      </c>
      <c r="AA504" s="80">
        <f t="shared" si="699"/>
        <v>0</v>
      </c>
      <c r="AB504" s="80">
        <f t="shared" si="699"/>
        <v>0</v>
      </c>
      <c r="AC504" s="77"/>
      <c r="AD504" s="20"/>
      <c r="AE504" s="20"/>
      <c r="AF504" s="20"/>
      <c r="AG504" s="20"/>
      <c r="AH504" s="20"/>
      <c r="AI504" s="20"/>
      <c r="AJ504" s="20"/>
      <c r="AK504" s="20"/>
      <c r="AL504" s="20"/>
      <c r="AM504" s="20"/>
      <c r="AN504" s="20"/>
      <c r="AO504" s="20"/>
      <c r="AP504" s="20"/>
    </row>
    <row r="505" spans="21:42" ht="25.5">
      <c r="U505" s="79" t="s">
        <v>942</v>
      </c>
      <c r="V505" s="77" t="s">
        <v>943</v>
      </c>
      <c r="W505" s="80">
        <f>+W487</f>
        <v>0</v>
      </c>
      <c r="X505" s="80">
        <f t="shared" ref="X505:AB506" si="700">+X487</f>
        <v>0</v>
      </c>
      <c r="Y505" s="80">
        <f t="shared" si="700"/>
        <v>0</v>
      </c>
      <c r="Z505" s="80">
        <f t="shared" si="700"/>
        <v>0</v>
      </c>
      <c r="AA505" s="80">
        <f t="shared" si="700"/>
        <v>0</v>
      </c>
      <c r="AB505" s="80">
        <f t="shared" si="700"/>
        <v>0</v>
      </c>
      <c r="AC505" s="77"/>
      <c r="AD505" s="20"/>
      <c r="AE505" s="20"/>
      <c r="AF505" s="20"/>
      <c r="AG505" s="20"/>
      <c r="AH505" s="20"/>
      <c r="AI505" s="20"/>
      <c r="AJ505" s="20"/>
      <c r="AK505" s="20"/>
      <c r="AL505" s="20"/>
      <c r="AM505" s="20"/>
      <c r="AN505" s="20"/>
      <c r="AO505" s="20"/>
      <c r="AP505" s="20"/>
    </row>
    <row r="506" spans="21:42" ht="25.5">
      <c r="U506" s="79" t="s">
        <v>944</v>
      </c>
      <c r="V506" s="77" t="s">
        <v>945</v>
      </c>
      <c r="W506" s="81">
        <f>+W488</f>
        <v>1.0305850770339595</v>
      </c>
      <c r="X506" s="81">
        <f t="shared" si="700"/>
        <v>1.0511967785746388</v>
      </c>
      <c r="Y506" s="81">
        <f t="shared" si="700"/>
        <v>1.0722207141461315</v>
      </c>
      <c r="Z506" s="81">
        <f t="shared" si="700"/>
        <v>1.0936651284290542</v>
      </c>
      <c r="AA506" s="81">
        <f t="shared" si="700"/>
        <v>1.1155384309976353</v>
      </c>
      <c r="AB506" s="81">
        <f t="shared" si="700"/>
        <v>1.1378491996175879</v>
      </c>
      <c r="AC506" s="77"/>
      <c r="AD506" s="20"/>
      <c r="AE506" s="20"/>
      <c r="AF506" s="20"/>
      <c r="AG506" s="20"/>
      <c r="AH506" s="20"/>
      <c r="AI506" s="20"/>
      <c r="AJ506" s="20"/>
      <c r="AK506" s="20"/>
      <c r="AL506" s="20"/>
      <c r="AM506" s="20"/>
      <c r="AN506" s="20"/>
      <c r="AO506" s="20"/>
      <c r="AP506" s="20"/>
    </row>
    <row r="507" spans="21:42" ht="12.75">
      <c r="U507" s="79" t="s">
        <v>946</v>
      </c>
      <c r="V507" s="77" t="s">
        <v>947</v>
      </c>
      <c r="W507" s="80">
        <f>+W495</f>
        <v>0</v>
      </c>
      <c r="X507" s="80">
        <f t="shared" ref="X507:AB507" si="701">+X495</f>
        <v>0</v>
      </c>
      <c r="Y507" s="80">
        <f t="shared" si="701"/>
        <v>0</v>
      </c>
      <c r="Z507" s="80">
        <f t="shared" si="701"/>
        <v>0</v>
      </c>
      <c r="AA507" s="80">
        <f t="shared" si="701"/>
        <v>0</v>
      </c>
      <c r="AB507" s="80">
        <f t="shared" si="701"/>
        <v>0</v>
      </c>
      <c r="AC507" s="80">
        <f>SUM(W507:AB507)</f>
        <v>0</v>
      </c>
      <c r="AD507" s="20"/>
      <c r="AE507" s="20"/>
      <c r="AF507" s="20"/>
      <c r="AG507" s="20"/>
      <c r="AH507" s="20"/>
      <c r="AI507" s="20"/>
      <c r="AJ507" s="20"/>
      <c r="AK507" s="20"/>
      <c r="AL507" s="20"/>
      <c r="AM507" s="20"/>
      <c r="AN507" s="20"/>
      <c r="AO507" s="20"/>
      <c r="AP507" s="20"/>
    </row>
    <row r="508" spans="21:42" ht="12.75">
      <c r="U508" s="79" t="s">
        <v>948</v>
      </c>
      <c r="V508" s="77" t="s">
        <v>947</v>
      </c>
      <c r="W508" s="80">
        <f>+W494</f>
        <v>0</v>
      </c>
      <c r="X508" s="80">
        <f t="shared" ref="X508:AB508" si="702">+X494</f>
        <v>0</v>
      </c>
      <c r="Y508" s="80">
        <f t="shared" si="702"/>
        <v>0</v>
      </c>
      <c r="Z508" s="80">
        <f t="shared" si="702"/>
        <v>0</v>
      </c>
      <c r="AA508" s="80">
        <f t="shared" si="702"/>
        <v>0</v>
      </c>
      <c r="AB508" s="80">
        <f t="shared" si="702"/>
        <v>0</v>
      </c>
      <c r="AC508" s="80">
        <f>SUM(W508:AB508)</f>
        <v>0</v>
      </c>
      <c r="AD508" s="20"/>
      <c r="AE508" s="20"/>
      <c r="AF508" s="20"/>
      <c r="AG508" s="20"/>
      <c r="AH508" s="20"/>
      <c r="AI508" s="20"/>
      <c r="AJ508" s="20"/>
      <c r="AK508" s="20"/>
      <c r="AL508" s="20"/>
      <c r="AM508" s="20"/>
      <c r="AN508" s="20"/>
      <c r="AO508" s="20"/>
      <c r="AP508" s="20"/>
    </row>
    <row r="509" spans="21:42" ht="12.75">
      <c r="U509" s="79" t="s">
        <v>949</v>
      </c>
      <c r="V509" s="77" t="s">
        <v>950</v>
      </c>
      <c r="W509" s="77"/>
      <c r="X509" s="77"/>
      <c r="Y509" s="77"/>
      <c r="Z509" s="77"/>
      <c r="AA509" s="77"/>
      <c r="AB509" s="77"/>
      <c r="AC509" s="82" t="e">
        <f>+AC507/AC508</f>
        <v>#DIV/0!</v>
      </c>
      <c r="AD509" s="20"/>
      <c r="AE509" s="20"/>
      <c r="AF509" s="20"/>
      <c r="AG509" s="20"/>
      <c r="AH509" s="20"/>
      <c r="AI509" s="20"/>
      <c r="AJ509" s="20"/>
      <c r="AK509" s="20"/>
      <c r="AL509" s="20"/>
      <c r="AM509" s="20"/>
      <c r="AN509" s="20"/>
      <c r="AO509" s="20"/>
      <c r="AP509" s="20"/>
    </row>
    <row r="510" spans="21:42" ht="12.75">
      <c r="U510" s="78" t="s">
        <v>951</v>
      </c>
      <c r="V510" s="77"/>
      <c r="W510" s="77"/>
      <c r="X510" s="77"/>
      <c r="Y510" s="77"/>
      <c r="Z510" s="77"/>
      <c r="AA510" s="77"/>
      <c r="AB510" s="77"/>
      <c r="AC510" s="77"/>
      <c r="AD510" s="20"/>
      <c r="AE510" s="20"/>
      <c r="AF510" s="20"/>
      <c r="AG510" s="20"/>
      <c r="AH510" s="20"/>
      <c r="AI510" s="20"/>
      <c r="AJ510" s="20"/>
      <c r="AK510" s="20"/>
      <c r="AL510" s="20"/>
      <c r="AM510" s="20"/>
      <c r="AN510" s="20"/>
      <c r="AO510" s="20"/>
      <c r="AP510" s="20"/>
    </row>
    <row r="511" spans="21:42" ht="12.75">
      <c r="U511" s="79" t="s">
        <v>940</v>
      </c>
      <c r="V511" s="77" t="s">
        <v>941</v>
      </c>
      <c r="W511" s="80">
        <f>+AD485</f>
        <v>73922</v>
      </c>
      <c r="X511" s="80">
        <f t="shared" ref="X511:AB511" si="703">+AE485</f>
        <v>73299</v>
      </c>
      <c r="Y511" s="80">
        <f t="shared" si="703"/>
        <v>72674</v>
      </c>
      <c r="Z511" s="80">
        <f t="shared" si="703"/>
        <v>72049</v>
      </c>
      <c r="AA511" s="80">
        <f t="shared" si="703"/>
        <v>71424</v>
      </c>
      <c r="AB511" s="80">
        <f t="shared" si="703"/>
        <v>70785</v>
      </c>
      <c r="AC511" s="77"/>
      <c r="AD511" s="20"/>
      <c r="AE511" s="20"/>
      <c r="AF511" s="20"/>
      <c r="AG511" s="20"/>
      <c r="AH511" s="20"/>
      <c r="AI511" s="20"/>
      <c r="AJ511" s="20"/>
      <c r="AK511" s="20"/>
      <c r="AL511" s="20"/>
      <c r="AM511" s="20"/>
      <c r="AN511" s="20"/>
      <c r="AO511" s="20"/>
      <c r="AP511" s="20"/>
    </row>
    <row r="512" spans="21:42" ht="25.5">
      <c r="U512" s="79" t="s">
        <v>952</v>
      </c>
      <c r="V512" s="77" t="s">
        <v>943</v>
      </c>
      <c r="W512" s="80">
        <f>+AD487</f>
        <v>4317044.8</v>
      </c>
      <c r="X512" s="80">
        <f t="shared" ref="X512:AB513" si="704">+AE487</f>
        <v>4280661.5999999996</v>
      </c>
      <c r="Y512" s="80">
        <f t="shared" si="704"/>
        <v>4244161.5999999996</v>
      </c>
      <c r="Z512" s="80">
        <f t="shared" si="704"/>
        <v>4207661.5999999996</v>
      </c>
      <c r="AA512" s="80">
        <f t="shared" si="704"/>
        <v>4171161.6000000001</v>
      </c>
      <c r="AB512" s="80">
        <f t="shared" si="704"/>
        <v>4133844</v>
      </c>
      <c r="AC512" s="77"/>
      <c r="AD512" s="20"/>
      <c r="AE512" s="20"/>
      <c r="AF512" s="20"/>
      <c r="AG512" s="20"/>
      <c r="AH512" s="20"/>
      <c r="AI512" s="20"/>
      <c r="AJ512" s="20"/>
      <c r="AK512" s="20"/>
      <c r="AL512" s="20"/>
      <c r="AM512" s="20"/>
      <c r="AN512" s="20"/>
      <c r="AO512" s="20"/>
      <c r="AP512" s="20"/>
    </row>
    <row r="513" spans="21:42" ht="25.5">
      <c r="U513" s="79" t="s">
        <v>953</v>
      </c>
      <c r="V513" s="77" t="s">
        <v>945</v>
      </c>
      <c r="W513" s="81">
        <f>+AD488</f>
        <v>0.15577623982731642</v>
      </c>
      <c r="X513" s="81">
        <f t="shared" si="704"/>
        <v>0.15889176462386276</v>
      </c>
      <c r="Y513" s="81">
        <f t="shared" si="704"/>
        <v>0.16206959991634001</v>
      </c>
      <c r="Z513" s="81">
        <f t="shared" si="704"/>
        <v>0.1653109919146668</v>
      </c>
      <c r="AA513" s="81">
        <f t="shared" si="704"/>
        <v>0.16861721175296016</v>
      </c>
      <c r="AB513" s="81">
        <f t="shared" si="704"/>
        <v>0.17198955598801935</v>
      </c>
      <c r="AC513" s="77"/>
      <c r="AD513" s="20"/>
      <c r="AE513" s="20"/>
      <c r="AF513" s="20"/>
      <c r="AG513" s="20"/>
      <c r="AH513" s="20"/>
      <c r="AI513" s="20"/>
      <c r="AJ513" s="20"/>
      <c r="AK513" s="20"/>
      <c r="AL513" s="20"/>
      <c r="AM513" s="20"/>
      <c r="AN513" s="20"/>
      <c r="AO513" s="20"/>
      <c r="AP513" s="20"/>
    </row>
    <row r="514" spans="21:42" ht="12.75">
      <c r="U514" s="79" t="s">
        <v>946</v>
      </c>
      <c r="V514" s="77" t="s">
        <v>947</v>
      </c>
      <c r="W514" s="80">
        <f>+AD495</f>
        <v>672493.00611006923</v>
      </c>
      <c r="X514" s="80">
        <f t="shared" ref="X514:AB514" si="705">+AE495</f>
        <v>680161.87538160768</v>
      </c>
      <c r="Y514" s="80">
        <f t="shared" si="705"/>
        <v>687849.57249229343</v>
      </c>
      <c r="Z514" s="80">
        <f t="shared" si="705"/>
        <v>695572.71273725398</v>
      </c>
      <c r="AA514" s="80">
        <f t="shared" si="705"/>
        <v>703329.63876301609</v>
      </c>
      <c r="AB514" s="80">
        <f t="shared" si="705"/>
        <v>710977.99408373784</v>
      </c>
      <c r="AC514" s="80">
        <f>SUM(W514:AB514)</f>
        <v>4150384.7995679784</v>
      </c>
      <c r="AD514" s="20"/>
      <c r="AE514" s="20"/>
      <c r="AF514" s="20"/>
      <c r="AG514" s="20"/>
      <c r="AH514" s="20"/>
      <c r="AI514" s="20"/>
      <c r="AJ514" s="20"/>
      <c r="AK514" s="20"/>
      <c r="AL514" s="20"/>
      <c r="AM514" s="20"/>
      <c r="AN514" s="20"/>
      <c r="AO514" s="20"/>
      <c r="AP514" s="20"/>
    </row>
    <row r="515" spans="21:42" ht="12.75">
      <c r="U515" s="79" t="s">
        <v>948</v>
      </c>
      <c r="V515" s="77" t="s">
        <v>947</v>
      </c>
      <c r="W515" s="80">
        <f>+AD494</f>
        <v>22527834.481481481</v>
      </c>
      <c r="X515" s="80">
        <f t="shared" ref="X515:AB515" si="706">+AE494</f>
        <v>22527834.481481481</v>
      </c>
      <c r="Y515" s="80">
        <f t="shared" si="706"/>
        <v>22527834.481481481</v>
      </c>
      <c r="Z515" s="80">
        <f t="shared" si="706"/>
        <v>22527834.481481481</v>
      </c>
      <c r="AA515" s="80">
        <f t="shared" si="706"/>
        <v>22527834.481481481</v>
      </c>
      <c r="AB515" s="80">
        <f t="shared" si="706"/>
        <v>22527834.481481481</v>
      </c>
      <c r="AC515" s="80">
        <f>SUM(W515:AB515)</f>
        <v>135167006.8888889</v>
      </c>
      <c r="AD515" s="20"/>
      <c r="AE515" s="20"/>
      <c r="AF515" s="20"/>
      <c r="AG515" s="20"/>
      <c r="AH515" s="20"/>
      <c r="AI515" s="20"/>
      <c r="AJ515" s="20"/>
      <c r="AK515" s="20"/>
      <c r="AL515" s="20"/>
      <c r="AM515" s="20"/>
      <c r="AN515" s="20"/>
      <c r="AO515" s="20"/>
      <c r="AP515" s="20"/>
    </row>
    <row r="516" spans="21:42" ht="12.75">
      <c r="U516" s="79" t="s">
        <v>949</v>
      </c>
      <c r="V516" s="77" t="s">
        <v>950</v>
      </c>
      <c r="W516" s="77"/>
      <c r="X516" s="77"/>
      <c r="Y516" s="77"/>
      <c r="Z516" s="77"/>
      <c r="AA516" s="77"/>
      <c r="AB516" s="77"/>
      <c r="AC516" s="82">
        <f>+AC514/AC515</f>
        <v>3.0705605569706165E-2</v>
      </c>
      <c r="AD516" s="20"/>
      <c r="AE516" s="20"/>
      <c r="AF516" s="20"/>
      <c r="AG516" s="20"/>
      <c r="AH516" s="20"/>
      <c r="AI516" s="20"/>
      <c r="AJ516" s="20"/>
      <c r="AK516" s="20"/>
      <c r="AL516" s="20"/>
      <c r="AM516" s="20"/>
      <c r="AN516" s="20"/>
      <c r="AO516" s="20"/>
      <c r="AP516" s="20"/>
    </row>
    <row r="517" spans="21:42" ht="12.75">
      <c r="U517" s="71" t="s">
        <v>954</v>
      </c>
      <c r="V517" s="77"/>
      <c r="W517" s="77"/>
      <c r="X517" s="77"/>
      <c r="Y517" s="77"/>
      <c r="Z517" s="77"/>
      <c r="AA517" s="77"/>
      <c r="AB517" s="77"/>
      <c r="AC517" s="77"/>
      <c r="AD517" s="20"/>
      <c r="AE517" s="20"/>
      <c r="AF517" s="20"/>
      <c r="AG517" s="20"/>
      <c r="AH517" s="20"/>
      <c r="AI517" s="20"/>
      <c r="AJ517" s="20"/>
      <c r="AK517" s="20"/>
      <c r="AL517" s="20"/>
      <c r="AM517" s="20"/>
      <c r="AN517" s="20"/>
      <c r="AO517" s="20"/>
      <c r="AP517" s="20"/>
    </row>
    <row r="518" spans="21:42" ht="12.75">
      <c r="U518" s="79" t="s">
        <v>940</v>
      </c>
      <c r="V518" s="77" t="s">
        <v>941</v>
      </c>
      <c r="W518" s="80">
        <f>+AK485</f>
        <v>296354</v>
      </c>
      <c r="X518" s="80">
        <f t="shared" ref="X518:AB518" si="707">+AL485</f>
        <v>293856</v>
      </c>
      <c r="Y518" s="80">
        <f t="shared" si="707"/>
        <v>291351</v>
      </c>
      <c r="Z518" s="80">
        <f t="shared" si="707"/>
        <v>288844</v>
      </c>
      <c r="AA518" s="80">
        <f t="shared" si="707"/>
        <v>286334</v>
      </c>
      <c r="AB518" s="80">
        <f t="shared" si="707"/>
        <v>283775</v>
      </c>
      <c r="AC518" s="77"/>
      <c r="AD518" s="20"/>
      <c r="AE518" s="20"/>
      <c r="AF518" s="20"/>
      <c r="AG518" s="20"/>
      <c r="AH518" s="20"/>
      <c r="AI518" s="20"/>
      <c r="AJ518" s="20"/>
      <c r="AK518" s="20"/>
      <c r="AL518" s="20"/>
      <c r="AM518" s="20"/>
      <c r="AN518" s="20"/>
      <c r="AO518" s="20"/>
      <c r="AP518" s="20"/>
    </row>
    <row r="519" spans="21:42" ht="25.5">
      <c r="U519" s="79" t="s">
        <v>955</v>
      </c>
      <c r="V519" s="77" t="s">
        <v>943</v>
      </c>
      <c r="W519" s="80">
        <f>+AK487</f>
        <v>17307073.600000001</v>
      </c>
      <c r="X519" s="80">
        <f t="shared" ref="X519:AB520" si="708">+AL487</f>
        <v>17161190.399999999</v>
      </c>
      <c r="Y519" s="80">
        <f t="shared" si="708"/>
        <v>17014898.399999999</v>
      </c>
      <c r="Z519" s="80">
        <f t="shared" si="708"/>
        <v>16868489.600000001</v>
      </c>
      <c r="AA519" s="80">
        <f t="shared" si="708"/>
        <v>16721905.6</v>
      </c>
      <c r="AB519" s="80">
        <f t="shared" si="708"/>
        <v>16572460</v>
      </c>
      <c r="AC519" s="77"/>
      <c r="AD519" s="20"/>
      <c r="AE519" s="20"/>
      <c r="AF519" s="20"/>
      <c r="AG519" s="20"/>
      <c r="AH519" s="20"/>
      <c r="AI519" s="20"/>
      <c r="AJ519" s="20"/>
      <c r="AK519" s="20"/>
      <c r="AL519" s="20"/>
      <c r="AM519" s="20"/>
      <c r="AN519" s="20"/>
      <c r="AO519" s="20"/>
      <c r="AP519" s="20"/>
    </row>
    <row r="520" spans="21:42" ht="38.25">
      <c r="U520" s="79" t="s">
        <v>956</v>
      </c>
      <c r="V520" s="77" t="s">
        <v>945</v>
      </c>
      <c r="W520" s="81">
        <f>+AK488</f>
        <v>0.26261698548197171</v>
      </c>
      <c r="X520" s="81">
        <f t="shared" si="708"/>
        <v>0.26786932519161116</v>
      </c>
      <c r="Y520" s="81">
        <f t="shared" si="708"/>
        <v>0.27322671169544338</v>
      </c>
      <c r="Z520" s="81">
        <f t="shared" si="708"/>
        <v>0.27869124592935224</v>
      </c>
      <c r="AA520" s="81">
        <f t="shared" si="708"/>
        <v>0.28426507084793928</v>
      </c>
      <c r="AB520" s="81">
        <f t="shared" si="708"/>
        <v>0.28995037226489806</v>
      </c>
      <c r="AC520" s="77"/>
      <c r="AD520" s="20"/>
      <c r="AE520" s="20"/>
      <c r="AF520" s="20"/>
      <c r="AG520" s="20"/>
      <c r="AH520" s="20"/>
      <c r="AI520" s="20"/>
      <c r="AJ520" s="20"/>
      <c r="AK520" s="20"/>
      <c r="AL520" s="20"/>
      <c r="AM520" s="20"/>
      <c r="AN520" s="20"/>
      <c r="AO520" s="20"/>
      <c r="AP520" s="20"/>
    </row>
    <row r="521" spans="21:42" ht="12.75">
      <c r="U521" s="79" t="s">
        <v>946</v>
      </c>
      <c r="V521" s="77" t="s">
        <v>947</v>
      </c>
      <c r="W521" s="80">
        <f>+AK495</f>
        <v>4545131.4963466162</v>
      </c>
      <c r="X521" s="80">
        <f t="shared" ref="X521:AB521" si="709">+AL495</f>
        <v>4596956.4919327553</v>
      </c>
      <c r="Y521" s="80">
        <f t="shared" si="709"/>
        <v>4648924.7396640601</v>
      </c>
      <c r="Z521" s="80">
        <f t="shared" si="709"/>
        <v>4701100.3835703209</v>
      </c>
      <c r="AA521" s="80">
        <f t="shared" si="709"/>
        <v>4753453.6800965527</v>
      </c>
      <c r="AB521" s="80">
        <f t="shared" si="709"/>
        <v>4805190.9463451328</v>
      </c>
      <c r="AC521" s="80">
        <f>SUM(W521:AB521)</f>
        <v>28050757.737955436</v>
      </c>
      <c r="AD521" s="20"/>
      <c r="AE521" s="20"/>
      <c r="AF521" s="20"/>
      <c r="AG521" s="20"/>
      <c r="AH521" s="20"/>
      <c r="AI521" s="20"/>
      <c r="AJ521" s="20"/>
      <c r="AK521" s="20"/>
      <c r="AL521" s="20"/>
      <c r="AM521" s="20"/>
      <c r="AN521" s="20"/>
      <c r="AO521" s="20"/>
      <c r="AP521" s="20"/>
    </row>
    <row r="522" spans="21:42" ht="12.75">
      <c r="U522" s="79" t="s">
        <v>948</v>
      </c>
      <c r="V522" s="77" t="s">
        <v>947</v>
      </c>
      <c r="W522" s="80">
        <f>+AK494</f>
        <v>90327350.03703703</v>
      </c>
      <c r="X522" s="80">
        <f t="shared" ref="X522:AB522" si="710">+AL494</f>
        <v>90327350.03703703</v>
      </c>
      <c r="Y522" s="80">
        <f t="shared" si="710"/>
        <v>90327350.03703703</v>
      </c>
      <c r="Z522" s="80">
        <f t="shared" si="710"/>
        <v>90327350.03703703</v>
      </c>
      <c r="AA522" s="80">
        <f t="shared" si="710"/>
        <v>90327350.03703703</v>
      </c>
      <c r="AB522" s="80">
        <f t="shared" si="710"/>
        <v>90327350.03703703</v>
      </c>
      <c r="AC522" s="80">
        <f>SUM(W522:AB522)</f>
        <v>541964100.22222221</v>
      </c>
      <c r="AD522" s="20"/>
      <c r="AE522" s="20"/>
      <c r="AF522" s="20"/>
      <c r="AG522" s="20"/>
      <c r="AH522" s="20"/>
      <c r="AI522" s="20"/>
      <c r="AJ522" s="20"/>
      <c r="AK522" s="20"/>
      <c r="AL522" s="20"/>
      <c r="AM522" s="20"/>
      <c r="AN522" s="20"/>
      <c r="AO522" s="20"/>
      <c r="AP522" s="20"/>
    </row>
    <row r="523" spans="21:42" ht="12.75">
      <c r="U523" s="79" t="s">
        <v>949</v>
      </c>
      <c r="V523" s="77" t="s">
        <v>950</v>
      </c>
      <c r="W523" s="77"/>
      <c r="X523" s="77"/>
      <c r="Y523" s="77"/>
      <c r="Z523" s="77"/>
      <c r="AA523" s="77"/>
      <c r="AB523" s="77"/>
      <c r="AC523" s="82">
        <f>+AC521/AC522</f>
        <v>5.1757593771347123E-2</v>
      </c>
      <c r="AD523" s="20"/>
      <c r="AE523" s="20"/>
      <c r="AF523" s="20"/>
      <c r="AG523" s="20"/>
      <c r="AH523" s="20"/>
      <c r="AI523" s="20"/>
      <c r="AJ523" s="20"/>
      <c r="AK523" s="20"/>
      <c r="AL523" s="20"/>
      <c r="AM523" s="20"/>
      <c r="AN523" s="20"/>
      <c r="AO523" s="20"/>
      <c r="AP523" s="20"/>
    </row>
    <row r="526" spans="21:42" ht="12.75">
      <c r="U526" s="87" t="s">
        <v>962</v>
      </c>
      <c r="V526" s="20"/>
      <c r="W526" s="20"/>
    </row>
    <row r="527" spans="21:42" ht="12.75">
      <c r="U527" s="88" t="s">
        <v>963</v>
      </c>
      <c r="V527" s="89" t="s">
        <v>964</v>
      </c>
      <c r="W527" s="20"/>
    </row>
    <row r="528" spans="21:42" ht="12.75">
      <c r="U528" s="88" t="s">
        <v>965</v>
      </c>
      <c r="V528" s="89">
        <f>SUM(V529:V530)</f>
        <v>688348607.11111116</v>
      </c>
      <c r="W528" s="20"/>
    </row>
    <row r="529" spans="20:23" ht="12.75">
      <c r="T529" s="4" t="s">
        <v>32</v>
      </c>
      <c r="U529" s="90" t="s">
        <v>966</v>
      </c>
      <c r="V529" s="91">
        <f>SUMIF($F$9:$F$482,T529,$AU$9:$AU$482)</f>
        <v>686927107.11111116</v>
      </c>
      <c r="W529" s="20"/>
    </row>
    <row r="530" spans="20:23" ht="12.75">
      <c r="T530" s="4" t="s">
        <v>17</v>
      </c>
      <c r="U530" s="90" t="s">
        <v>967</v>
      </c>
      <c r="V530" s="91">
        <f>SUMIF($F$9:$F$482,T530,$AU$9:$AU$482)</f>
        <v>1421500</v>
      </c>
      <c r="W530" s="20"/>
    </row>
    <row r="531" spans="20:23" ht="12.75">
      <c r="U531" s="88" t="s">
        <v>968</v>
      </c>
      <c r="V531" s="89">
        <f>SUM(V532:V533)</f>
        <v>4480000</v>
      </c>
      <c r="W531" s="20"/>
    </row>
    <row r="532" spans="20:23" ht="12.75">
      <c r="U532" s="90" t="s">
        <v>966</v>
      </c>
      <c r="V532" s="91">
        <f>+Подземни!W530</f>
        <v>0</v>
      </c>
      <c r="W532" s="20"/>
    </row>
    <row r="533" spans="20:23" ht="12.75">
      <c r="U533" s="90" t="s">
        <v>967</v>
      </c>
      <c r="V533" s="91">
        <f>+Подземни!W531</f>
        <v>4480000</v>
      </c>
      <c r="W533" s="20"/>
    </row>
    <row r="534" spans="20:23" ht="13.5">
      <c r="U534" s="92" t="s">
        <v>969</v>
      </c>
      <c r="V534" s="93">
        <f>+V529+V532</f>
        <v>686927107.11111116</v>
      </c>
      <c r="W534" s="20"/>
    </row>
    <row r="535" spans="20:23" ht="13.5">
      <c r="U535" s="92" t="s">
        <v>970</v>
      </c>
      <c r="V535" s="93">
        <f>+V530+V533</f>
        <v>5901500</v>
      </c>
      <c r="W535" s="20"/>
    </row>
    <row r="536" spans="20:23" ht="12.75">
      <c r="U536" s="88" t="s">
        <v>971</v>
      </c>
      <c r="V536" s="89">
        <f>+V528+V531</f>
        <v>692828607.11111116</v>
      </c>
      <c r="W536" s="20"/>
    </row>
    <row r="537" spans="20:23" ht="12.75">
      <c r="U537" s="94"/>
      <c r="V537" s="20"/>
      <c r="W537" s="20"/>
    </row>
    <row r="538" spans="20:23" ht="12.75">
      <c r="U538" s="94"/>
      <c r="V538" s="20"/>
      <c r="W538" s="20"/>
    </row>
    <row r="539" spans="20:23" ht="12.75">
      <c r="U539" s="87" t="s">
        <v>972</v>
      </c>
      <c r="V539" s="20"/>
      <c r="W539" s="20"/>
    </row>
    <row r="540" spans="20:23" ht="12.75">
      <c r="U540" s="88" t="s">
        <v>963</v>
      </c>
      <c r="V540" s="89" t="s">
        <v>964</v>
      </c>
      <c r="W540" s="20"/>
    </row>
    <row r="541" spans="20:23" ht="12.75">
      <c r="U541" s="88" t="s">
        <v>965</v>
      </c>
      <c r="V541" s="89">
        <f>SUM(V542:V543)</f>
        <v>688348607.11111116</v>
      </c>
      <c r="W541" s="95">
        <f>+V528-BQ483</f>
        <v>688348607.11111116</v>
      </c>
    </row>
    <row r="542" spans="20:23" ht="12.75">
      <c r="U542" s="90" t="s">
        <v>966</v>
      </c>
      <c r="V542" s="91">
        <f>+V529</f>
        <v>686927107.11111116</v>
      </c>
      <c r="W542" s="20"/>
    </row>
    <row r="543" spans="20:23" ht="12.75">
      <c r="U543" s="90" t="s">
        <v>967</v>
      </c>
      <c r="V543" s="91">
        <f>+V530</f>
        <v>1421500</v>
      </c>
      <c r="W543" s="20"/>
    </row>
    <row r="544" spans="20:23" ht="12.75">
      <c r="U544" s="88" t="s">
        <v>968</v>
      </c>
      <c r="V544" s="89">
        <f>SUM(V545:V546)</f>
        <v>0</v>
      </c>
      <c r="W544" s="20"/>
    </row>
    <row r="545" spans="21:23" ht="12.75">
      <c r="U545" s="90" t="s">
        <v>966</v>
      </c>
      <c r="V545" s="91">
        <f>+V532</f>
        <v>0</v>
      </c>
      <c r="W545" s="20"/>
    </row>
    <row r="546" spans="21:23" ht="12.75">
      <c r="U546" s="90" t="s">
        <v>967</v>
      </c>
      <c r="V546" s="91">
        <f>+V533-Подземни!W531</f>
        <v>0</v>
      </c>
      <c r="W546" s="20"/>
    </row>
    <row r="547" spans="21:23" ht="13.5">
      <c r="U547" s="92" t="s">
        <v>969</v>
      </c>
      <c r="V547" s="93">
        <f>+V542+V545</f>
        <v>686927107.11111116</v>
      </c>
      <c r="W547" s="20"/>
    </row>
    <row r="548" spans="21:23" ht="13.5">
      <c r="U548" s="92" t="s">
        <v>970</v>
      </c>
      <c r="V548" s="93">
        <f>+V543+V546</f>
        <v>1421500</v>
      </c>
      <c r="W548" s="20"/>
    </row>
    <row r="549" spans="21:23" ht="12.75">
      <c r="U549" s="88" t="s">
        <v>971</v>
      </c>
      <c r="V549" s="89">
        <f>+V541+V544</f>
        <v>688348607.11111116</v>
      </c>
      <c r="W549" s="20"/>
    </row>
  </sheetData>
  <autoFilter ref="A8:AU489"/>
  <sortState ref="A8:AU481">
    <sortCondition ref="G8:G481"/>
    <sortCondition ref="H8:H481"/>
    <sortCondition ref="I8:I481"/>
  </sortState>
  <mergeCells count="7">
    <mergeCell ref="W493:AB493"/>
    <mergeCell ref="AD493:AI493"/>
    <mergeCell ref="AK493:AP493"/>
    <mergeCell ref="O7:U7"/>
    <mergeCell ref="V7:AB7"/>
    <mergeCell ref="AC7:AI7"/>
    <mergeCell ref="AJ7:AP7"/>
  </mergeCells>
  <pageMargins left="0.70866141732283472" right="0.70866141732283472" top="0.74803149606299213" bottom="0.74803149606299213" header="0.31496062992125984" footer="0.31496062992125984"/>
  <pageSetup paperSize="8" scale="45"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B1:X845"/>
  <sheetViews>
    <sheetView topLeftCell="M1" zoomScale="80" zoomScaleNormal="80" workbookViewId="0">
      <pane ySplit="2" topLeftCell="A524" activePane="bottomLeft" state="frozen"/>
      <selection activeCell="R1" sqref="R1"/>
      <selection pane="bottomLeft" activeCell="X1" sqref="X1:X1048576"/>
    </sheetView>
  </sheetViews>
  <sheetFormatPr defaultRowHeight="15"/>
  <cols>
    <col min="5" max="5" width="11.5703125" customWidth="1"/>
    <col min="7" max="7" width="10.7109375" customWidth="1"/>
    <col min="8" max="8" width="15.5703125" customWidth="1"/>
    <col min="10" max="10" width="18.5703125" customWidth="1"/>
    <col min="11" max="11" width="12.42578125" customWidth="1"/>
    <col min="14" max="14" width="17.85546875" customWidth="1"/>
    <col min="15" max="15" width="16.85546875" customWidth="1"/>
    <col min="16" max="16" width="35.7109375" customWidth="1"/>
    <col min="17" max="17" width="89.140625" customWidth="1"/>
    <col min="18" max="18" width="53" customWidth="1"/>
    <col min="19" max="19" width="13.140625" customWidth="1"/>
    <col min="22" max="22" width="11.7109375" customWidth="1"/>
    <col min="23" max="23" width="10" bestFit="1" customWidth="1"/>
  </cols>
  <sheetData>
    <row r="1" spans="2:24">
      <c r="B1" s="122" t="s">
        <v>676</v>
      </c>
      <c r="C1" s="122"/>
      <c r="D1" s="122"/>
      <c r="E1" s="122"/>
      <c r="F1" s="122"/>
      <c r="G1" s="122"/>
      <c r="H1" s="122"/>
      <c r="I1" s="122"/>
      <c r="J1" s="122"/>
      <c r="K1" s="122"/>
      <c r="L1" s="122"/>
      <c r="M1" s="122"/>
      <c r="N1" s="122"/>
      <c r="O1" s="122"/>
      <c r="P1" s="122"/>
      <c r="Q1" s="122"/>
      <c r="R1" s="122"/>
      <c r="S1" s="122"/>
      <c r="T1" s="122"/>
      <c r="U1" s="122"/>
      <c r="V1" s="122"/>
    </row>
    <row r="2" spans="2:24" ht="51">
      <c r="B2" s="6" t="s">
        <v>677</v>
      </c>
      <c r="C2" s="7" t="s">
        <v>678</v>
      </c>
      <c r="D2" s="7" t="s">
        <v>679</v>
      </c>
      <c r="E2" s="6" t="s">
        <v>680</v>
      </c>
      <c r="F2" s="6" t="s">
        <v>681</v>
      </c>
      <c r="G2" s="6" t="s">
        <v>682</v>
      </c>
      <c r="H2" s="6" t="s">
        <v>683</v>
      </c>
      <c r="I2" s="6" t="s">
        <v>684</v>
      </c>
      <c r="J2" s="6" t="s">
        <v>685</v>
      </c>
      <c r="K2" s="6" t="s">
        <v>686</v>
      </c>
      <c r="L2" s="8" t="s">
        <v>687</v>
      </c>
      <c r="M2" s="9" t="s">
        <v>3</v>
      </c>
      <c r="N2" s="10" t="s">
        <v>688</v>
      </c>
      <c r="O2" s="9" t="s">
        <v>689</v>
      </c>
      <c r="P2" s="10" t="s">
        <v>5</v>
      </c>
      <c r="Q2" s="9" t="s">
        <v>690</v>
      </c>
      <c r="R2" s="9" t="s">
        <v>6</v>
      </c>
      <c r="S2" s="9" t="s">
        <v>7</v>
      </c>
      <c r="T2" s="9" t="s">
        <v>691</v>
      </c>
      <c r="U2" s="9" t="s">
        <v>692</v>
      </c>
      <c r="V2" s="9" t="s">
        <v>693</v>
      </c>
      <c r="W2" s="69" t="s">
        <v>927</v>
      </c>
      <c r="X2" s="69"/>
    </row>
    <row r="3" spans="2:24" ht="89.25">
      <c r="B3" s="109">
        <v>1</v>
      </c>
      <c r="C3" s="123" t="s">
        <v>694</v>
      </c>
      <c r="D3" s="110" t="s">
        <v>695</v>
      </c>
      <c r="E3" s="112" t="s">
        <v>696</v>
      </c>
      <c r="F3" s="116" t="s">
        <v>697</v>
      </c>
      <c r="G3" s="114" t="s">
        <v>698</v>
      </c>
      <c r="H3" s="112" t="s">
        <v>699</v>
      </c>
      <c r="I3" s="125">
        <v>40.53</v>
      </c>
      <c r="J3" s="11" t="s">
        <v>700</v>
      </c>
      <c r="K3" s="114" t="s">
        <v>701</v>
      </c>
      <c r="L3" s="108" t="s">
        <v>702</v>
      </c>
      <c r="M3" s="12">
        <v>43</v>
      </c>
      <c r="N3" s="12" t="s">
        <v>703</v>
      </c>
      <c r="O3" s="12"/>
      <c r="P3" s="12" t="s">
        <v>195</v>
      </c>
      <c r="Q3" s="12" t="s">
        <v>420</v>
      </c>
      <c r="R3" s="12" t="s">
        <v>194</v>
      </c>
      <c r="S3" s="12" t="s">
        <v>196</v>
      </c>
      <c r="T3" s="12"/>
      <c r="U3" s="12"/>
      <c r="V3" s="12" t="s">
        <v>197</v>
      </c>
      <c r="W3">
        <f>+T3*U3</f>
        <v>0</v>
      </c>
    </row>
    <row r="4" spans="2:24" ht="89.25">
      <c r="B4" s="109"/>
      <c r="C4" s="124"/>
      <c r="D4" s="110"/>
      <c r="E4" s="112"/>
      <c r="F4" s="116"/>
      <c r="G4" s="114"/>
      <c r="H4" s="112"/>
      <c r="I4" s="106"/>
      <c r="J4" s="117" t="s">
        <v>704</v>
      </c>
      <c r="K4" s="114"/>
      <c r="L4" s="108"/>
      <c r="M4" s="12">
        <v>125</v>
      </c>
      <c r="N4" s="12" t="s">
        <v>705</v>
      </c>
      <c r="O4" s="12"/>
      <c r="P4" s="12" t="s">
        <v>193</v>
      </c>
      <c r="Q4" s="13" t="s">
        <v>706</v>
      </c>
      <c r="R4" s="14" t="s">
        <v>707</v>
      </c>
      <c r="S4" s="12" t="s">
        <v>35</v>
      </c>
      <c r="T4" s="12"/>
      <c r="U4" s="12"/>
      <c r="V4" s="12" t="s">
        <v>186</v>
      </c>
      <c r="W4">
        <f t="shared" ref="W4:W67" si="0">+T4*U4</f>
        <v>0</v>
      </c>
    </row>
    <row r="5" spans="2:24" ht="63.75">
      <c r="B5" s="109"/>
      <c r="C5" s="124"/>
      <c r="D5" s="110"/>
      <c r="E5" s="112"/>
      <c r="F5" s="116"/>
      <c r="G5" s="114"/>
      <c r="H5" s="112"/>
      <c r="I5" s="106"/>
      <c r="J5" s="117"/>
      <c r="K5" s="114"/>
      <c r="L5" s="108"/>
      <c r="M5" s="12">
        <v>112</v>
      </c>
      <c r="N5" s="12" t="s">
        <v>705</v>
      </c>
      <c r="O5" s="12"/>
      <c r="P5" s="12" t="s">
        <v>139</v>
      </c>
      <c r="Q5" s="12"/>
      <c r="R5" s="12" t="s">
        <v>140</v>
      </c>
      <c r="S5" s="12" t="s">
        <v>35</v>
      </c>
      <c r="T5" s="12"/>
      <c r="U5" s="12"/>
      <c r="V5" s="12" t="s">
        <v>142</v>
      </c>
      <c r="W5">
        <f t="shared" si="0"/>
        <v>0</v>
      </c>
    </row>
    <row r="6" spans="2:24" ht="38.25">
      <c r="B6" s="109"/>
      <c r="C6" s="124"/>
      <c r="D6" s="110"/>
      <c r="E6" s="112"/>
      <c r="F6" s="116"/>
      <c r="G6" s="114"/>
      <c r="H6" s="112"/>
      <c r="I6" s="106"/>
      <c r="J6" s="117"/>
      <c r="K6" s="114"/>
      <c r="L6" s="108"/>
      <c r="M6" s="12">
        <v>62</v>
      </c>
      <c r="N6" s="12" t="s">
        <v>705</v>
      </c>
      <c r="O6" s="12"/>
      <c r="P6" s="12" t="s">
        <v>708</v>
      </c>
      <c r="Q6" s="14" t="s">
        <v>709</v>
      </c>
      <c r="R6" s="14" t="s">
        <v>710</v>
      </c>
      <c r="S6" s="12" t="s">
        <v>35</v>
      </c>
      <c r="T6" s="12"/>
      <c r="U6" s="12"/>
      <c r="V6" s="12" t="s">
        <v>99</v>
      </c>
      <c r="W6">
        <f t="shared" si="0"/>
        <v>0</v>
      </c>
    </row>
    <row r="7" spans="2:24" ht="38.25">
      <c r="B7" s="109"/>
      <c r="C7" s="124"/>
      <c r="D7" s="110"/>
      <c r="E7" s="112"/>
      <c r="F7" s="116"/>
      <c r="G7" s="114"/>
      <c r="H7" s="112"/>
      <c r="I7" s="106"/>
      <c r="J7" s="117"/>
      <c r="K7" s="114"/>
      <c r="L7" s="108"/>
      <c r="M7" s="12">
        <v>63</v>
      </c>
      <c r="N7" s="12" t="s">
        <v>705</v>
      </c>
      <c r="O7" s="12"/>
      <c r="P7" s="12" t="s">
        <v>711</v>
      </c>
      <c r="Q7" s="14" t="s">
        <v>712</v>
      </c>
      <c r="R7" s="14" t="s">
        <v>710</v>
      </c>
      <c r="S7" s="12" t="s">
        <v>35</v>
      </c>
      <c r="T7" s="12"/>
      <c r="U7" s="12"/>
      <c r="V7" s="12" t="s">
        <v>99</v>
      </c>
      <c r="W7">
        <f t="shared" si="0"/>
        <v>0</v>
      </c>
    </row>
    <row r="8" spans="2:24" ht="102">
      <c r="B8" s="109"/>
      <c r="C8" s="124"/>
      <c r="D8" s="110"/>
      <c r="E8" s="112"/>
      <c r="F8" s="116"/>
      <c r="G8" s="114"/>
      <c r="H8" s="112"/>
      <c r="I8" s="106"/>
      <c r="J8" s="117"/>
      <c r="K8" s="114"/>
      <c r="L8" s="108"/>
      <c r="M8" s="12">
        <v>76</v>
      </c>
      <c r="N8" s="12" t="s">
        <v>703</v>
      </c>
      <c r="O8" s="12"/>
      <c r="P8" s="12" t="s">
        <v>713</v>
      </c>
      <c r="Q8" s="14" t="s">
        <v>714</v>
      </c>
      <c r="R8" s="14" t="s">
        <v>715</v>
      </c>
      <c r="S8" s="12" t="s">
        <v>35</v>
      </c>
      <c r="T8" s="12"/>
      <c r="U8" s="12"/>
      <c r="V8" s="12" t="s">
        <v>494</v>
      </c>
      <c r="W8">
        <f t="shared" si="0"/>
        <v>0</v>
      </c>
    </row>
    <row r="9" spans="2:24" ht="89.25">
      <c r="B9" s="109"/>
      <c r="C9" s="124"/>
      <c r="D9" s="110"/>
      <c r="E9" s="112"/>
      <c r="F9" s="116"/>
      <c r="G9" s="114"/>
      <c r="H9" s="112"/>
      <c r="I9" s="106"/>
      <c r="J9" s="117"/>
      <c r="K9" s="114"/>
      <c r="L9" s="108"/>
      <c r="M9" s="12">
        <v>80</v>
      </c>
      <c r="N9" s="12" t="s">
        <v>705</v>
      </c>
      <c r="O9" s="12"/>
      <c r="P9" s="12" t="s">
        <v>716</v>
      </c>
      <c r="Q9" s="14" t="s">
        <v>717</v>
      </c>
      <c r="R9" s="14" t="s">
        <v>718</v>
      </c>
      <c r="S9" s="12" t="s">
        <v>35</v>
      </c>
      <c r="T9" s="12"/>
      <c r="U9" s="12"/>
      <c r="V9" s="12" t="s">
        <v>494</v>
      </c>
      <c r="W9">
        <f t="shared" si="0"/>
        <v>0</v>
      </c>
    </row>
    <row r="10" spans="2:24" ht="76.5">
      <c r="B10" s="109"/>
      <c r="C10" s="124"/>
      <c r="D10" s="110"/>
      <c r="E10" s="112"/>
      <c r="F10" s="116"/>
      <c r="G10" s="114"/>
      <c r="H10" s="112"/>
      <c r="I10" s="106"/>
      <c r="J10" s="117"/>
      <c r="K10" s="114"/>
      <c r="L10" s="108"/>
      <c r="M10" s="12">
        <v>77</v>
      </c>
      <c r="N10" s="12" t="s">
        <v>703</v>
      </c>
      <c r="O10" s="12"/>
      <c r="P10" s="12" t="s">
        <v>719</v>
      </c>
      <c r="Q10" s="14" t="s">
        <v>720</v>
      </c>
      <c r="R10" s="14" t="s">
        <v>721</v>
      </c>
      <c r="S10" s="12" t="s">
        <v>35</v>
      </c>
      <c r="T10" s="12"/>
      <c r="U10" s="12"/>
      <c r="V10" s="12" t="s">
        <v>494</v>
      </c>
      <c r="W10">
        <f t="shared" si="0"/>
        <v>0</v>
      </c>
    </row>
    <row r="11" spans="2:24" ht="76.5">
      <c r="B11" s="109"/>
      <c r="C11" s="124"/>
      <c r="D11" s="110"/>
      <c r="E11" s="112"/>
      <c r="F11" s="116"/>
      <c r="G11" s="114"/>
      <c r="H11" s="112"/>
      <c r="I11" s="106"/>
      <c r="J11" s="117"/>
      <c r="K11" s="114"/>
      <c r="L11" s="108"/>
      <c r="M11" s="12">
        <v>78</v>
      </c>
      <c r="N11" s="12" t="s">
        <v>705</v>
      </c>
      <c r="O11" s="12"/>
      <c r="P11" s="12" t="s">
        <v>722</v>
      </c>
      <c r="Q11" s="14" t="s">
        <v>723</v>
      </c>
      <c r="R11" s="14" t="s">
        <v>724</v>
      </c>
      <c r="S11" s="12" t="s">
        <v>35</v>
      </c>
      <c r="T11" s="12"/>
      <c r="U11" s="12"/>
      <c r="V11" s="12" t="s">
        <v>494</v>
      </c>
      <c r="W11">
        <f t="shared" si="0"/>
        <v>0</v>
      </c>
    </row>
    <row r="12" spans="2:24" ht="63.75">
      <c r="B12" s="109"/>
      <c r="C12" s="124"/>
      <c r="D12" s="110"/>
      <c r="E12" s="112"/>
      <c r="F12" s="116"/>
      <c r="G12" s="114"/>
      <c r="H12" s="112"/>
      <c r="I12" s="106"/>
      <c r="J12" s="117"/>
      <c r="K12" s="114"/>
      <c r="L12" s="108"/>
      <c r="M12" s="12">
        <v>158</v>
      </c>
      <c r="N12" s="12" t="s">
        <v>703</v>
      </c>
      <c r="O12" s="12"/>
      <c r="P12" s="12" t="s">
        <v>725</v>
      </c>
      <c r="Q12" s="14" t="s">
        <v>726</v>
      </c>
      <c r="R12" s="14" t="s">
        <v>727</v>
      </c>
      <c r="S12" s="12" t="s">
        <v>35</v>
      </c>
      <c r="T12" s="12"/>
      <c r="U12" s="12"/>
      <c r="V12" s="12" t="s">
        <v>494</v>
      </c>
      <c r="W12">
        <f t="shared" si="0"/>
        <v>0</v>
      </c>
    </row>
    <row r="13" spans="2:24" ht="76.5">
      <c r="B13" s="109"/>
      <c r="C13" s="124"/>
      <c r="D13" s="110"/>
      <c r="E13" s="112"/>
      <c r="F13" s="116"/>
      <c r="G13" s="114"/>
      <c r="H13" s="112"/>
      <c r="I13" s="106"/>
      <c r="J13" s="117"/>
      <c r="K13" s="114"/>
      <c r="L13" s="108"/>
      <c r="M13" s="12">
        <v>123</v>
      </c>
      <c r="N13" s="12" t="s">
        <v>705</v>
      </c>
      <c r="O13" s="12"/>
      <c r="P13" s="12" t="s">
        <v>728</v>
      </c>
      <c r="Q13" s="14" t="s">
        <v>729</v>
      </c>
      <c r="R13" s="14" t="s">
        <v>730</v>
      </c>
      <c r="S13" s="12" t="s">
        <v>35</v>
      </c>
      <c r="T13" s="12"/>
      <c r="U13" s="12"/>
      <c r="V13" s="12" t="s">
        <v>99</v>
      </c>
      <c r="W13">
        <f t="shared" si="0"/>
        <v>0</v>
      </c>
    </row>
    <row r="14" spans="2:24" ht="38.25">
      <c r="B14" s="109"/>
      <c r="C14" s="124"/>
      <c r="D14" s="110"/>
      <c r="E14" s="112"/>
      <c r="F14" s="116"/>
      <c r="G14" s="114"/>
      <c r="H14" s="112"/>
      <c r="I14" s="106"/>
      <c r="J14" s="117"/>
      <c r="K14" s="114"/>
      <c r="L14" s="108"/>
      <c r="M14" s="12">
        <v>114</v>
      </c>
      <c r="N14" s="12" t="s">
        <v>705</v>
      </c>
      <c r="O14" s="12"/>
      <c r="P14" s="12" t="s">
        <v>731</v>
      </c>
      <c r="Q14" s="14" t="s">
        <v>732</v>
      </c>
      <c r="R14" s="14" t="s">
        <v>733</v>
      </c>
      <c r="S14" s="12" t="s">
        <v>35</v>
      </c>
      <c r="T14" s="12"/>
      <c r="U14" s="12"/>
      <c r="V14" s="12" t="s">
        <v>99</v>
      </c>
      <c r="W14">
        <f t="shared" si="0"/>
        <v>0</v>
      </c>
    </row>
    <row r="15" spans="2:24" ht="63.75">
      <c r="B15" s="109"/>
      <c r="C15" s="124"/>
      <c r="D15" s="110"/>
      <c r="E15" s="112"/>
      <c r="F15" s="116"/>
      <c r="G15" s="114"/>
      <c r="H15" s="112"/>
      <c r="I15" s="106"/>
      <c r="J15" s="117"/>
      <c r="K15" s="114"/>
      <c r="L15" s="108"/>
      <c r="M15" s="12">
        <v>16</v>
      </c>
      <c r="N15" s="12" t="s">
        <v>705</v>
      </c>
      <c r="O15" s="12"/>
      <c r="P15" s="12" t="s">
        <v>734</v>
      </c>
      <c r="Q15" s="14" t="s">
        <v>735</v>
      </c>
      <c r="R15" s="14" t="s">
        <v>736</v>
      </c>
      <c r="S15" s="12" t="s">
        <v>35</v>
      </c>
      <c r="T15" s="12">
        <v>3</v>
      </c>
      <c r="U15" s="15">
        <v>70000</v>
      </c>
      <c r="V15" s="12" t="s">
        <v>99</v>
      </c>
      <c r="W15">
        <f t="shared" si="0"/>
        <v>210000</v>
      </c>
    </row>
    <row r="16" spans="2:24" ht="63.75">
      <c r="B16" s="109"/>
      <c r="C16" s="124"/>
      <c r="D16" s="110"/>
      <c r="E16" s="112"/>
      <c r="F16" s="116"/>
      <c r="G16" s="114"/>
      <c r="H16" s="112"/>
      <c r="I16" s="106"/>
      <c r="J16" s="117"/>
      <c r="K16" s="114"/>
      <c r="L16" s="108"/>
      <c r="M16" s="12">
        <v>15</v>
      </c>
      <c r="N16" s="12" t="s">
        <v>705</v>
      </c>
      <c r="O16" s="12"/>
      <c r="P16" s="12" t="s">
        <v>737</v>
      </c>
      <c r="Q16" s="14"/>
      <c r="R16" s="14" t="s">
        <v>738</v>
      </c>
      <c r="S16" s="12" t="s">
        <v>35</v>
      </c>
      <c r="T16" s="12">
        <v>2</v>
      </c>
      <c r="U16" s="15">
        <v>70000</v>
      </c>
      <c r="V16" s="12" t="s">
        <v>99</v>
      </c>
      <c r="W16">
        <f t="shared" si="0"/>
        <v>140000</v>
      </c>
    </row>
    <row r="17" spans="2:23" ht="89.25">
      <c r="B17" s="109"/>
      <c r="C17" s="124"/>
      <c r="D17" s="110"/>
      <c r="E17" s="112"/>
      <c r="F17" s="116"/>
      <c r="G17" s="114"/>
      <c r="H17" s="112"/>
      <c r="I17" s="106"/>
      <c r="J17" s="117"/>
      <c r="K17" s="114"/>
      <c r="L17" s="108"/>
      <c r="M17" s="12">
        <v>107</v>
      </c>
      <c r="N17" s="12" t="s">
        <v>705</v>
      </c>
      <c r="O17" s="12"/>
      <c r="P17" s="12" t="s">
        <v>739</v>
      </c>
      <c r="Q17" s="14" t="s">
        <v>740</v>
      </c>
      <c r="R17" s="14" t="s">
        <v>741</v>
      </c>
      <c r="S17" s="12" t="s">
        <v>35</v>
      </c>
      <c r="T17" s="12"/>
      <c r="U17" s="12"/>
      <c r="V17" s="12" t="s">
        <v>99</v>
      </c>
      <c r="W17">
        <f t="shared" si="0"/>
        <v>0</v>
      </c>
    </row>
    <row r="18" spans="2:23" ht="89.25">
      <c r="B18" s="109"/>
      <c r="C18" s="124"/>
      <c r="D18" s="110"/>
      <c r="E18" s="112"/>
      <c r="F18" s="116"/>
      <c r="G18" s="114"/>
      <c r="H18" s="112"/>
      <c r="I18" s="106"/>
      <c r="J18" s="120" t="s">
        <v>742</v>
      </c>
      <c r="K18" s="114"/>
      <c r="L18" s="108"/>
      <c r="M18" s="12">
        <v>111</v>
      </c>
      <c r="N18" s="12" t="s">
        <v>705</v>
      </c>
      <c r="O18" s="12"/>
      <c r="P18" s="12" t="s">
        <v>743</v>
      </c>
      <c r="Q18" s="14" t="s">
        <v>744</v>
      </c>
      <c r="R18" s="14" t="s">
        <v>741</v>
      </c>
      <c r="S18" s="12" t="s">
        <v>35</v>
      </c>
      <c r="T18" s="12"/>
      <c r="U18" s="12"/>
      <c r="V18" s="12" t="s">
        <v>99</v>
      </c>
      <c r="W18">
        <f t="shared" si="0"/>
        <v>0</v>
      </c>
    </row>
    <row r="19" spans="2:23" ht="89.25">
      <c r="B19" s="109"/>
      <c r="C19" s="124"/>
      <c r="D19" s="110"/>
      <c r="E19" s="112"/>
      <c r="F19" s="116"/>
      <c r="G19" s="114"/>
      <c r="H19" s="112"/>
      <c r="I19" s="106"/>
      <c r="J19" s="121"/>
      <c r="K19" s="114"/>
      <c r="L19" s="108"/>
      <c r="M19" s="12">
        <v>110</v>
      </c>
      <c r="N19" s="12" t="s">
        <v>705</v>
      </c>
      <c r="O19" s="12"/>
      <c r="P19" s="12" t="s">
        <v>745</v>
      </c>
      <c r="Q19" s="14" t="s">
        <v>746</v>
      </c>
      <c r="R19" s="14" t="s">
        <v>741</v>
      </c>
      <c r="S19" s="12" t="s">
        <v>35</v>
      </c>
      <c r="T19" s="12"/>
      <c r="U19" s="12"/>
      <c r="V19" s="12" t="s">
        <v>99</v>
      </c>
      <c r="W19">
        <f t="shared" si="0"/>
        <v>0</v>
      </c>
    </row>
    <row r="20" spans="2:23" ht="102">
      <c r="B20" s="109"/>
      <c r="C20" s="124"/>
      <c r="D20" s="110"/>
      <c r="E20" s="112"/>
      <c r="F20" s="116"/>
      <c r="G20" s="114"/>
      <c r="H20" s="112"/>
      <c r="I20" s="106"/>
      <c r="J20" s="121"/>
      <c r="K20" s="114"/>
      <c r="L20" s="108"/>
      <c r="M20" s="12">
        <v>113</v>
      </c>
      <c r="N20" s="12" t="s">
        <v>705</v>
      </c>
      <c r="O20" s="12"/>
      <c r="P20" s="12" t="s">
        <v>747</v>
      </c>
      <c r="Q20" s="14" t="s">
        <v>748</v>
      </c>
      <c r="R20" s="14" t="s">
        <v>749</v>
      </c>
      <c r="S20" s="12" t="s">
        <v>35</v>
      </c>
      <c r="T20" s="12"/>
      <c r="U20" s="12"/>
      <c r="V20" s="12" t="s">
        <v>99</v>
      </c>
      <c r="W20">
        <f t="shared" si="0"/>
        <v>0</v>
      </c>
    </row>
    <row r="21" spans="2:23" ht="76.5">
      <c r="B21" s="109"/>
      <c r="C21" s="124"/>
      <c r="D21" s="110"/>
      <c r="E21" s="112"/>
      <c r="F21" s="116"/>
      <c r="G21" s="114"/>
      <c r="H21" s="112"/>
      <c r="I21" s="106"/>
      <c r="J21" s="121"/>
      <c r="K21" s="114"/>
      <c r="L21" s="108"/>
      <c r="M21" s="12">
        <v>34</v>
      </c>
      <c r="N21" s="12" t="s">
        <v>705</v>
      </c>
      <c r="O21" s="12"/>
      <c r="P21" s="12" t="s">
        <v>750</v>
      </c>
      <c r="Q21" s="14" t="s">
        <v>751</v>
      </c>
      <c r="R21" s="14" t="s">
        <v>752</v>
      </c>
      <c r="S21" s="12" t="s">
        <v>35</v>
      </c>
      <c r="T21" s="12"/>
      <c r="U21" s="12"/>
      <c r="V21" s="12" t="s">
        <v>510</v>
      </c>
      <c r="W21">
        <f t="shared" si="0"/>
        <v>0</v>
      </c>
    </row>
    <row r="22" spans="2:23" ht="76.5">
      <c r="B22" s="109"/>
      <c r="C22" s="124"/>
      <c r="D22" s="110"/>
      <c r="E22" s="112"/>
      <c r="F22" s="116"/>
      <c r="G22" s="114"/>
      <c r="H22" s="112"/>
      <c r="I22" s="106"/>
      <c r="J22" s="121"/>
      <c r="K22" s="114"/>
      <c r="L22" s="108"/>
      <c r="M22" s="12">
        <v>81</v>
      </c>
      <c r="N22" s="12" t="s">
        <v>703</v>
      </c>
      <c r="O22" s="12"/>
      <c r="P22" s="12" t="s">
        <v>753</v>
      </c>
      <c r="Q22" s="14" t="s">
        <v>754</v>
      </c>
      <c r="R22" s="14" t="s">
        <v>755</v>
      </c>
      <c r="S22" s="12" t="s">
        <v>35</v>
      </c>
      <c r="T22" s="12"/>
      <c r="U22" s="12"/>
      <c r="V22" s="12" t="s">
        <v>487</v>
      </c>
      <c r="W22">
        <f t="shared" si="0"/>
        <v>0</v>
      </c>
    </row>
    <row r="23" spans="2:23" ht="38.25">
      <c r="B23" s="109"/>
      <c r="C23" s="124"/>
      <c r="D23" s="110"/>
      <c r="E23" s="112"/>
      <c r="F23" s="116"/>
      <c r="G23" s="114"/>
      <c r="H23" s="112"/>
      <c r="I23" s="106"/>
      <c r="J23" s="121"/>
      <c r="K23" s="114"/>
      <c r="L23" s="108"/>
      <c r="M23" s="12">
        <v>173</v>
      </c>
      <c r="N23" s="12" t="s">
        <v>703</v>
      </c>
      <c r="O23" s="12"/>
      <c r="P23" s="12" t="s">
        <v>756</v>
      </c>
      <c r="Q23" s="12"/>
      <c r="R23" s="12" t="s">
        <v>97</v>
      </c>
      <c r="S23" s="12" t="s">
        <v>35</v>
      </c>
      <c r="T23" s="12"/>
      <c r="U23" s="12"/>
      <c r="V23" s="12" t="s">
        <v>186</v>
      </c>
      <c r="W23">
        <f t="shared" si="0"/>
        <v>0</v>
      </c>
    </row>
    <row r="24" spans="2:23" ht="89.25">
      <c r="B24" s="109">
        <v>2</v>
      </c>
      <c r="C24" s="110" t="s">
        <v>757</v>
      </c>
      <c r="D24" s="110" t="s">
        <v>758</v>
      </c>
      <c r="E24" s="112" t="s">
        <v>696</v>
      </c>
      <c r="F24" s="116" t="s">
        <v>697</v>
      </c>
      <c r="G24" s="104" t="s">
        <v>759</v>
      </c>
      <c r="H24" s="112" t="s">
        <v>699</v>
      </c>
      <c r="I24" s="106" t="s">
        <v>760</v>
      </c>
      <c r="J24" s="126" t="s">
        <v>68</v>
      </c>
      <c r="K24" s="114" t="s">
        <v>761</v>
      </c>
      <c r="L24" s="108" t="s">
        <v>762</v>
      </c>
      <c r="M24" s="12">
        <v>43</v>
      </c>
      <c r="N24" s="12" t="s">
        <v>705</v>
      </c>
      <c r="O24" s="12"/>
      <c r="P24" s="12" t="s">
        <v>195</v>
      </c>
      <c r="Q24" s="12" t="s">
        <v>420</v>
      </c>
      <c r="R24" s="12" t="s">
        <v>194</v>
      </c>
      <c r="S24" s="12" t="s">
        <v>196</v>
      </c>
      <c r="T24" s="12"/>
      <c r="U24" s="12"/>
      <c r="V24" s="12" t="s">
        <v>197</v>
      </c>
      <c r="W24">
        <f t="shared" si="0"/>
        <v>0</v>
      </c>
    </row>
    <row r="25" spans="2:23" ht="89.25">
      <c r="B25" s="109"/>
      <c r="C25" s="110"/>
      <c r="D25" s="110"/>
      <c r="E25" s="112"/>
      <c r="F25" s="116"/>
      <c r="G25" s="104"/>
      <c r="H25" s="112"/>
      <c r="I25" s="106"/>
      <c r="J25" s="127"/>
      <c r="K25" s="114"/>
      <c r="L25" s="108"/>
      <c r="M25" s="12">
        <v>125</v>
      </c>
      <c r="N25" s="12" t="s">
        <v>705</v>
      </c>
      <c r="O25" s="12"/>
      <c r="P25" s="12" t="s">
        <v>193</v>
      </c>
      <c r="Q25" s="13" t="s">
        <v>706</v>
      </c>
      <c r="R25" s="14" t="s">
        <v>707</v>
      </c>
      <c r="S25" s="12" t="s">
        <v>35</v>
      </c>
      <c r="T25" s="12"/>
      <c r="U25" s="12"/>
      <c r="V25" s="12" t="s">
        <v>186</v>
      </c>
      <c r="W25">
        <f t="shared" si="0"/>
        <v>0</v>
      </c>
    </row>
    <row r="26" spans="2:23" ht="38.25">
      <c r="B26" s="109"/>
      <c r="C26" s="110"/>
      <c r="D26" s="110"/>
      <c r="E26" s="112"/>
      <c r="F26" s="116"/>
      <c r="G26" s="104"/>
      <c r="H26" s="112"/>
      <c r="I26" s="106"/>
      <c r="J26" s="127"/>
      <c r="K26" s="114"/>
      <c r="L26" s="108"/>
      <c r="M26" s="12">
        <v>62</v>
      </c>
      <c r="N26" s="12" t="s">
        <v>705</v>
      </c>
      <c r="O26" s="12"/>
      <c r="P26" s="12" t="s">
        <v>708</v>
      </c>
      <c r="Q26" s="14" t="s">
        <v>709</v>
      </c>
      <c r="R26" s="14" t="s">
        <v>710</v>
      </c>
      <c r="S26" s="12" t="s">
        <v>35</v>
      </c>
      <c r="T26" s="12"/>
      <c r="U26" s="12"/>
      <c r="V26" s="12" t="s">
        <v>99</v>
      </c>
      <c r="W26">
        <f t="shared" si="0"/>
        <v>0</v>
      </c>
    </row>
    <row r="27" spans="2:23" ht="38.25">
      <c r="B27" s="109"/>
      <c r="C27" s="110"/>
      <c r="D27" s="110"/>
      <c r="E27" s="112"/>
      <c r="F27" s="116"/>
      <c r="G27" s="104"/>
      <c r="H27" s="112"/>
      <c r="I27" s="106"/>
      <c r="J27" s="127"/>
      <c r="K27" s="114"/>
      <c r="L27" s="108"/>
      <c r="M27" s="12">
        <v>63</v>
      </c>
      <c r="N27" s="12" t="s">
        <v>705</v>
      </c>
      <c r="O27" s="12"/>
      <c r="P27" s="12" t="s">
        <v>711</v>
      </c>
      <c r="Q27" s="14" t="s">
        <v>712</v>
      </c>
      <c r="R27" s="14" t="s">
        <v>710</v>
      </c>
      <c r="S27" s="12" t="s">
        <v>35</v>
      </c>
      <c r="T27" s="12"/>
      <c r="U27" s="12"/>
      <c r="V27" s="12" t="s">
        <v>99</v>
      </c>
      <c r="W27">
        <f t="shared" si="0"/>
        <v>0</v>
      </c>
    </row>
    <row r="28" spans="2:23" ht="102">
      <c r="B28" s="109"/>
      <c r="C28" s="110"/>
      <c r="D28" s="110"/>
      <c r="E28" s="112"/>
      <c r="F28" s="116"/>
      <c r="G28" s="104"/>
      <c r="H28" s="112"/>
      <c r="I28" s="106"/>
      <c r="J28" s="127"/>
      <c r="K28" s="114"/>
      <c r="L28" s="108"/>
      <c r="M28" s="12">
        <v>76</v>
      </c>
      <c r="N28" s="12" t="s">
        <v>703</v>
      </c>
      <c r="O28" s="12"/>
      <c r="P28" s="12" t="s">
        <v>713</v>
      </c>
      <c r="Q28" s="14" t="s">
        <v>714</v>
      </c>
      <c r="R28" s="14" t="s">
        <v>715</v>
      </c>
      <c r="S28" s="12" t="s">
        <v>35</v>
      </c>
      <c r="T28" s="12"/>
      <c r="U28" s="12"/>
      <c r="V28" s="12" t="s">
        <v>494</v>
      </c>
      <c r="W28">
        <f t="shared" si="0"/>
        <v>0</v>
      </c>
    </row>
    <row r="29" spans="2:23" ht="89.25">
      <c r="B29" s="109"/>
      <c r="C29" s="110"/>
      <c r="D29" s="110"/>
      <c r="E29" s="112"/>
      <c r="F29" s="116"/>
      <c r="G29" s="104"/>
      <c r="H29" s="112"/>
      <c r="I29" s="106"/>
      <c r="J29" s="127"/>
      <c r="K29" s="114"/>
      <c r="L29" s="108"/>
      <c r="M29" s="12">
        <v>80</v>
      </c>
      <c r="N29" s="12" t="s">
        <v>705</v>
      </c>
      <c r="O29" s="12"/>
      <c r="P29" s="12" t="s">
        <v>716</v>
      </c>
      <c r="Q29" s="14" t="s">
        <v>717</v>
      </c>
      <c r="R29" s="14" t="s">
        <v>718</v>
      </c>
      <c r="S29" s="12" t="s">
        <v>35</v>
      </c>
      <c r="T29" s="12"/>
      <c r="U29" s="12"/>
      <c r="V29" s="12" t="s">
        <v>494</v>
      </c>
      <c r="W29">
        <f t="shared" si="0"/>
        <v>0</v>
      </c>
    </row>
    <row r="30" spans="2:23" ht="76.5">
      <c r="B30" s="109"/>
      <c r="C30" s="110"/>
      <c r="D30" s="110"/>
      <c r="E30" s="112"/>
      <c r="F30" s="116"/>
      <c r="G30" s="104"/>
      <c r="H30" s="112"/>
      <c r="I30" s="106"/>
      <c r="J30" s="127"/>
      <c r="K30" s="114"/>
      <c r="L30" s="108"/>
      <c r="M30" s="12">
        <v>77</v>
      </c>
      <c r="N30" s="12" t="s">
        <v>703</v>
      </c>
      <c r="O30" s="12"/>
      <c r="P30" s="12" t="s">
        <v>719</v>
      </c>
      <c r="Q30" s="14" t="s">
        <v>720</v>
      </c>
      <c r="R30" s="14" t="s">
        <v>721</v>
      </c>
      <c r="S30" s="12" t="s">
        <v>35</v>
      </c>
      <c r="T30" s="12"/>
      <c r="U30" s="12"/>
      <c r="V30" s="12" t="s">
        <v>494</v>
      </c>
      <c r="W30">
        <f t="shared" si="0"/>
        <v>0</v>
      </c>
    </row>
    <row r="31" spans="2:23" ht="76.5">
      <c r="B31" s="109"/>
      <c r="C31" s="110"/>
      <c r="D31" s="110"/>
      <c r="E31" s="112"/>
      <c r="F31" s="116"/>
      <c r="G31" s="104"/>
      <c r="H31" s="112"/>
      <c r="I31" s="106"/>
      <c r="J31" s="127"/>
      <c r="K31" s="114"/>
      <c r="L31" s="108"/>
      <c r="M31" s="12">
        <v>159</v>
      </c>
      <c r="N31" s="12" t="s">
        <v>703</v>
      </c>
      <c r="O31" s="12"/>
      <c r="P31" s="12" t="s">
        <v>763</v>
      </c>
      <c r="Q31" s="14" t="s">
        <v>726</v>
      </c>
      <c r="R31" s="14" t="s">
        <v>764</v>
      </c>
      <c r="S31" s="12" t="s">
        <v>35</v>
      </c>
      <c r="T31" s="12"/>
      <c r="U31" s="12"/>
      <c r="V31" s="12" t="s">
        <v>494</v>
      </c>
      <c r="W31">
        <f t="shared" si="0"/>
        <v>0</v>
      </c>
    </row>
    <row r="32" spans="2:23" ht="76.5">
      <c r="B32" s="109"/>
      <c r="C32" s="110"/>
      <c r="D32" s="110"/>
      <c r="E32" s="112"/>
      <c r="F32" s="116"/>
      <c r="G32" s="104"/>
      <c r="H32" s="112"/>
      <c r="I32" s="106"/>
      <c r="J32" s="128"/>
      <c r="K32" s="114"/>
      <c r="L32" s="108"/>
      <c r="M32" s="12">
        <v>78</v>
      </c>
      <c r="N32" s="12" t="s">
        <v>703</v>
      </c>
      <c r="O32" s="12"/>
      <c r="P32" s="12" t="s">
        <v>722</v>
      </c>
      <c r="Q32" s="14" t="s">
        <v>723</v>
      </c>
      <c r="R32" s="14" t="s">
        <v>724</v>
      </c>
      <c r="S32" s="12" t="s">
        <v>35</v>
      </c>
      <c r="T32" s="12"/>
      <c r="U32" s="12"/>
      <c r="V32" s="12" t="s">
        <v>494</v>
      </c>
      <c r="W32">
        <f t="shared" si="0"/>
        <v>0</v>
      </c>
    </row>
    <row r="33" spans="2:23" ht="63.75">
      <c r="B33" s="109"/>
      <c r="C33" s="110"/>
      <c r="D33" s="110"/>
      <c r="E33" s="112"/>
      <c r="F33" s="116"/>
      <c r="G33" s="104"/>
      <c r="H33" s="112"/>
      <c r="I33" s="106"/>
      <c r="J33" s="126" t="s">
        <v>765</v>
      </c>
      <c r="K33" s="114"/>
      <c r="L33" s="108"/>
      <c r="M33" s="12">
        <v>158</v>
      </c>
      <c r="N33" s="12" t="s">
        <v>703</v>
      </c>
      <c r="O33" s="12"/>
      <c r="P33" s="12" t="s">
        <v>725</v>
      </c>
      <c r="Q33" s="14" t="s">
        <v>726</v>
      </c>
      <c r="R33" s="14" t="s">
        <v>727</v>
      </c>
      <c r="S33" s="12" t="s">
        <v>35</v>
      </c>
      <c r="T33" s="12"/>
      <c r="U33" s="12"/>
      <c r="V33" s="12" t="s">
        <v>494</v>
      </c>
      <c r="W33">
        <f t="shared" si="0"/>
        <v>0</v>
      </c>
    </row>
    <row r="34" spans="2:23" ht="76.5">
      <c r="B34" s="109"/>
      <c r="C34" s="110"/>
      <c r="D34" s="110"/>
      <c r="E34" s="112"/>
      <c r="F34" s="116"/>
      <c r="G34" s="104"/>
      <c r="H34" s="112"/>
      <c r="I34" s="106"/>
      <c r="J34" s="127"/>
      <c r="K34" s="114"/>
      <c r="L34" s="108"/>
      <c r="M34" s="12">
        <v>123</v>
      </c>
      <c r="N34" s="12" t="s">
        <v>705</v>
      </c>
      <c r="O34" s="12"/>
      <c r="P34" s="12" t="s">
        <v>728</v>
      </c>
      <c r="Q34" s="14" t="s">
        <v>729</v>
      </c>
      <c r="R34" s="14" t="s">
        <v>730</v>
      </c>
      <c r="S34" s="12" t="s">
        <v>35</v>
      </c>
      <c r="T34" s="12"/>
      <c r="U34" s="12"/>
      <c r="V34" s="12" t="s">
        <v>99</v>
      </c>
      <c r="W34">
        <f t="shared" si="0"/>
        <v>0</v>
      </c>
    </row>
    <row r="35" spans="2:23" ht="51">
      <c r="B35" s="109"/>
      <c r="C35" s="110"/>
      <c r="D35" s="110"/>
      <c r="E35" s="112"/>
      <c r="F35" s="116"/>
      <c r="G35" s="104"/>
      <c r="H35" s="112"/>
      <c r="I35" s="106"/>
      <c r="J35" s="127"/>
      <c r="K35" s="114"/>
      <c r="L35" s="108"/>
      <c r="M35" s="12">
        <v>124</v>
      </c>
      <c r="N35" s="12" t="s">
        <v>705</v>
      </c>
      <c r="O35" s="12"/>
      <c r="P35" s="12" t="s">
        <v>766</v>
      </c>
      <c r="Q35" s="14" t="s">
        <v>767</v>
      </c>
      <c r="R35" s="14" t="s">
        <v>768</v>
      </c>
      <c r="S35" s="12" t="s">
        <v>35</v>
      </c>
      <c r="T35" s="12"/>
      <c r="U35" s="12"/>
      <c r="V35" s="12" t="s">
        <v>99</v>
      </c>
      <c r="W35">
        <f t="shared" si="0"/>
        <v>0</v>
      </c>
    </row>
    <row r="36" spans="2:23" ht="38.25">
      <c r="B36" s="109"/>
      <c r="C36" s="110"/>
      <c r="D36" s="110"/>
      <c r="E36" s="112"/>
      <c r="F36" s="116"/>
      <c r="G36" s="104"/>
      <c r="H36" s="112"/>
      <c r="I36" s="106"/>
      <c r="J36" s="127"/>
      <c r="K36" s="114"/>
      <c r="L36" s="108"/>
      <c r="M36" s="12">
        <v>114</v>
      </c>
      <c r="N36" s="12" t="s">
        <v>705</v>
      </c>
      <c r="O36" s="12"/>
      <c r="P36" s="12" t="s">
        <v>731</v>
      </c>
      <c r="Q36" s="14" t="s">
        <v>732</v>
      </c>
      <c r="R36" s="14" t="s">
        <v>733</v>
      </c>
      <c r="S36" s="12" t="s">
        <v>35</v>
      </c>
      <c r="T36" s="12"/>
      <c r="U36" s="12"/>
      <c r="V36" s="12" t="s">
        <v>99</v>
      </c>
      <c r="W36">
        <f t="shared" si="0"/>
        <v>0</v>
      </c>
    </row>
    <row r="37" spans="2:23" ht="63.75">
      <c r="B37" s="109"/>
      <c r="C37" s="110"/>
      <c r="D37" s="110"/>
      <c r="E37" s="112"/>
      <c r="F37" s="116"/>
      <c r="G37" s="104"/>
      <c r="H37" s="112"/>
      <c r="I37" s="106"/>
      <c r="J37" s="127"/>
      <c r="K37" s="114"/>
      <c r="L37" s="108"/>
      <c r="M37" s="12">
        <v>16</v>
      </c>
      <c r="N37" s="12" t="s">
        <v>705</v>
      </c>
      <c r="O37" s="12"/>
      <c r="P37" s="12" t="s">
        <v>734</v>
      </c>
      <c r="Q37" s="14" t="s">
        <v>735</v>
      </c>
      <c r="R37" s="14" t="s">
        <v>736</v>
      </c>
      <c r="S37" s="12" t="s">
        <v>35</v>
      </c>
      <c r="T37" s="12">
        <v>4</v>
      </c>
      <c r="U37" s="15">
        <v>70000</v>
      </c>
      <c r="V37" s="12" t="s">
        <v>99</v>
      </c>
      <c r="W37">
        <f t="shared" si="0"/>
        <v>280000</v>
      </c>
    </row>
    <row r="38" spans="2:23" ht="63.75">
      <c r="B38" s="109"/>
      <c r="C38" s="110"/>
      <c r="D38" s="110"/>
      <c r="E38" s="112"/>
      <c r="F38" s="116"/>
      <c r="G38" s="104"/>
      <c r="H38" s="112"/>
      <c r="I38" s="106"/>
      <c r="J38" s="127" t="s">
        <v>769</v>
      </c>
      <c r="K38" s="114"/>
      <c r="L38" s="108"/>
      <c r="M38" s="12">
        <v>15</v>
      </c>
      <c r="N38" s="12" t="s">
        <v>705</v>
      </c>
      <c r="O38" s="12"/>
      <c r="P38" s="12" t="s">
        <v>737</v>
      </c>
      <c r="Q38" s="14"/>
      <c r="R38" s="14" t="s">
        <v>738</v>
      </c>
      <c r="S38" s="12" t="s">
        <v>35</v>
      </c>
      <c r="T38" s="12">
        <v>2</v>
      </c>
      <c r="U38" s="15">
        <v>70000</v>
      </c>
      <c r="V38" s="12" t="s">
        <v>99</v>
      </c>
      <c r="W38">
        <f t="shared" si="0"/>
        <v>140000</v>
      </c>
    </row>
    <row r="39" spans="2:23" ht="89.25">
      <c r="B39" s="109"/>
      <c r="C39" s="110"/>
      <c r="D39" s="110"/>
      <c r="E39" s="112"/>
      <c r="F39" s="116"/>
      <c r="G39" s="104"/>
      <c r="H39" s="112"/>
      <c r="I39" s="106"/>
      <c r="J39" s="127"/>
      <c r="K39" s="114"/>
      <c r="L39" s="108"/>
      <c r="M39" s="12">
        <v>107</v>
      </c>
      <c r="N39" s="12" t="s">
        <v>705</v>
      </c>
      <c r="O39" s="12"/>
      <c r="P39" s="12" t="s">
        <v>739</v>
      </c>
      <c r="Q39" s="14" t="s">
        <v>740</v>
      </c>
      <c r="R39" s="14" t="s">
        <v>741</v>
      </c>
      <c r="S39" s="12" t="s">
        <v>35</v>
      </c>
      <c r="T39" s="12"/>
      <c r="U39" s="12"/>
      <c r="V39" s="12" t="s">
        <v>99</v>
      </c>
      <c r="W39">
        <f t="shared" si="0"/>
        <v>0</v>
      </c>
    </row>
    <row r="40" spans="2:23" ht="89.25">
      <c r="B40" s="109"/>
      <c r="C40" s="110"/>
      <c r="D40" s="110"/>
      <c r="E40" s="112"/>
      <c r="F40" s="116"/>
      <c r="G40" s="104"/>
      <c r="H40" s="112"/>
      <c r="I40" s="106"/>
      <c r="J40" s="127"/>
      <c r="K40" s="114"/>
      <c r="L40" s="108"/>
      <c r="M40" s="12">
        <v>111</v>
      </c>
      <c r="N40" s="12" t="s">
        <v>705</v>
      </c>
      <c r="O40" s="12"/>
      <c r="P40" s="12" t="s">
        <v>743</v>
      </c>
      <c r="Q40" s="14" t="s">
        <v>744</v>
      </c>
      <c r="R40" s="14" t="s">
        <v>741</v>
      </c>
      <c r="S40" s="12" t="s">
        <v>35</v>
      </c>
      <c r="T40" s="12"/>
      <c r="U40" s="12"/>
      <c r="V40" s="12" t="s">
        <v>99</v>
      </c>
      <c r="W40">
        <f t="shared" si="0"/>
        <v>0</v>
      </c>
    </row>
    <row r="41" spans="2:23" ht="89.25">
      <c r="B41" s="109"/>
      <c r="C41" s="110"/>
      <c r="D41" s="110"/>
      <c r="E41" s="112"/>
      <c r="F41" s="116"/>
      <c r="G41" s="104"/>
      <c r="H41" s="112"/>
      <c r="I41" s="106"/>
      <c r="J41" s="127"/>
      <c r="K41" s="114"/>
      <c r="L41" s="108"/>
      <c r="M41" s="12">
        <v>110</v>
      </c>
      <c r="N41" s="12" t="s">
        <v>705</v>
      </c>
      <c r="O41" s="12"/>
      <c r="P41" s="12" t="s">
        <v>745</v>
      </c>
      <c r="Q41" s="14" t="s">
        <v>746</v>
      </c>
      <c r="R41" s="14" t="s">
        <v>741</v>
      </c>
      <c r="S41" s="12" t="s">
        <v>35</v>
      </c>
      <c r="T41" s="12"/>
      <c r="U41" s="12"/>
      <c r="V41" s="12" t="s">
        <v>99</v>
      </c>
      <c r="W41">
        <f t="shared" si="0"/>
        <v>0</v>
      </c>
    </row>
    <row r="42" spans="2:23" ht="102">
      <c r="B42" s="109"/>
      <c r="C42" s="110"/>
      <c r="D42" s="110"/>
      <c r="E42" s="112"/>
      <c r="F42" s="116"/>
      <c r="G42" s="104"/>
      <c r="H42" s="112"/>
      <c r="I42" s="106"/>
      <c r="J42" s="127"/>
      <c r="K42" s="114"/>
      <c r="L42" s="108"/>
      <c r="M42" s="12">
        <v>113</v>
      </c>
      <c r="N42" s="12" t="s">
        <v>705</v>
      </c>
      <c r="O42" s="12"/>
      <c r="P42" s="12" t="s">
        <v>747</v>
      </c>
      <c r="Q42" s="14" t="s">
        <v>748</v>
      </c>
      <c r="R42" s="14" t="s">
        <v>749</v>
      </c>
      <c r="S42" s="12" t="s">
        <v>35</v>
      </c>
      <c r="T42" s="12"/>
      <c r="U42" s="12"/>
      <c r="V42" s="12" t="s">
        <v>99</v>
      </c>
      <c r="W42">
        <f t="shared" si="0"/>
        <v>0</v>
      </c>
    </row>
    <row r="43" spans="2:23" ht="76.5">
      <c r="B43" s="109"/>
      <c r="C43" s="110"/>
      <c r="D43" s="110"/>
      <c r="E43" s="112"/>
      <c r="F43" s="116"/>
      <c r="G43" s="104"/>
      <c r="H43" s="112"/>
      <c r="I43" s="106"/>
      <c r="J43" s="128"/>
      <c r="K43" s="114"/>
      <c r="L43" s="108"/>
      <c r="M43" s="12">
        <v>34</v>
      </c>
      <c r="N43" s="12" t="s">
        <v>705</v>
      </c>
      <c r="O43" s="12"/>
      <c r="P43" s="12" t="s">
        <v>750</v>
      </c>
      <c r="Q43" s="14" t="s">
        <v>751</v>
      </c>
      <c r="R43" s="14" t="s">
        <v>752</v>
      </c>
      <c r="S43" s="12" t="s">
        <v>35</v>
      </c>
      <c r="T43" s="12"/>
      <c r="U43" s="12"/>
      <c r="V43" s="12" t="s">
        <v>510</v>
      </c>
      <c r="W43">
        <f t="shared" si="0"/>
        <v>0</v>
      </c>
    </row>
    <row r="44" spans="2:23" ht="76.5">
      <c r="B44" s="109"/>
      <c r="C44" s="110"/>
      <c r="D44" s="110"/>
      <c r="E44" s="112"/>
      <c r="F44" s="116"/>
      <c r="G44" s="104"/>
      <c r="H44" s="112"/>
      <c r="I44" s="106"/>
      <c r="J44" s="16" t="s">
        <v>770</v>
      </c>
      <c r="K44" s="114"/>
      <c r="L44" s="108"/>
      <c r="M44" s="12">
        <v>81</v>
      </c>
      <c r="N44" s="12" t="s">
        <v>703</v>
      </c>
      <c r="O44" s="12"/>
      <c r="P44" s="12" t="s">
        <v>753</v>
      </c>
      <c r="Q44" s="14" t="s">
        <v>754</v>
      </c>
      <c r="R44" s="14" t="s">
        <v>755</v>
      </c>
      <c r="S44" s="12" t="s">
        <v>35</v>
      </c>
      <c r="T44" s="12"/>
      <c r="U44" s="12"/>
      <c r="V44" s="12" t="s">
        <v>487</v>
      </c>
      <c r="W44">
        <f t="shared" si="0"/>
        <v>0</v>
      </c>
    </row>
    <row r="45" spans="2:23" ht="89.25">
      <c r="B45" s="109">
        <v>3</v>
      </c>
      <c r="C45" s="110" t="s">
        <v>771</v>
      </c>
      <c r="D45" s="110" t="s">
        <v>772</v>
      </c>
      <c r="E45" s="105" t="s">
        <v>773</v>
      </c>
      <c r="F45" s="116" t="s">
        <v>774</v>
      </c>
      <c r="G45" s="104" t="s">
        <v>759</v>
      </c>
      <c r="H45" s="112" t="s">
        <v>699</v>
      </c>
      <c r="I45" s="106" t="s">
        <v>775</v>
      </c>
      <c r="J45" s="107" t="s">
        <v>776</v>
      </c>
      <c r="K45" s="114" t="s">
        <v>701</v>
      </c>
      <c r="L45" s="108" t="s">
        <v>762</v>
      </c>
      <c r="M45" s="12">
        <v>125</v>
      </c>
      <c r="N45" s="12" t="s">
        <v>705</v>
      </c>
      <c r="O45" s="12"/>
      <c r="P45" s="12" t="s">
        <v>193</v>
      </c>
      <c r="Q45" s="13" t="s">
        <v>706</v>
      </c>
      <c r="R45" s="14" t="s">
        <v>707</v>
      </c>
      <c r="S45" s="12" t="s">
        <v>35</v>
      </c>
      <c r="T45" s="12"/>
      <c r="U45" s="12"/>
      <c r="V45" s="12" t="s">
        <v>186</v>
      </c>
      <c r="W45">
        <f t="shared" si="0"/>
        <v>0</v>
      </c>
    </row>
    <row r="46" spans="2:23" ht="38.25">
      <c r="B46" s="109"/>
      <c r="C46" s="110"/>
      <c r="D46" s="110"/>
      <c r="E46" s="105"/>
      <c r="F46" s="116"/>
      <c r="G46" s="104"/>
      <c r="H46" s="112"/>
      <c r="I46" s="106"/>
      <c r="J46" s="107"/>
      <c r="K46" s="114"/>
      <c r="L46" s="108"/>
      <c r="M46" s="12">
        <v>62</v>
      </c>
      <c r="N46" s="12" t="s">
        <v>705</v>
      </c>
      <c r="O46" s="12"/>
      <c r="P46" s="12" t="s">
        <v>708</v>
      </c>
      <c r="Q46" s="14" t="s">
        <v>709</v>
      </c>
      <c r="R46" s="14" t="s">
        <v>710</v>
      </c>
      <c r="S46" s="12" t="s">
        <v>35</v>
      </c>
      <c r="T46" s="12"/>
      <c r="U46" s="12"/>
      <c r="V46" s="12" t="s">
        <v>99</v>
      </c>
      <c r="W46">
        <f t="shared" si="0"/>
        <v>0</v>
      </c>
    </row>
    <row r="47" spans="2:23" ht="38.25">
      <c r="B47" s="109"/>
      <c r="C47" s="110"/>
      <c r="D47" s="110"/>
      <c r="E47" s="105"/>
      <c r="F47" s="116"/>
      <c r="G47" s="104"/>
      <c r="H47" s="112"/>
      <c r="I47" s="106"/>
      <c r="J47" s="107"/>
      <c r="K47" s="114"/>
      <c r="L47" s="108"/>
      <c r="M47" s="12">
        <v>63</v>
      </c>
      <c r="N47" s="12" t="s">
        <v>705</v>
      </c>
      <c r="O47" s="12"/>
      <c r="P47" s="12" t="s">
        <v>711</v>
      </c>
      <c r="Q47" s="14" t="s">
        <v>712</v>
      </c>
      <c r="R47" s="14" t="s">
        <v>710</v>
      </c>
      <c r="S47" s="12" t="s">
        <v>35</v>
      </c>
      <c r="T47" s="12"/>
      <c r="U47" s="12"/>
      <c r="V47" s="12" t="s">
        <v>99</v>
      </c>
      <c r="W47">
        <f t="shared" si="0"/>
        <v>0</v>
      </c>
    </row>
    <row r="48" spans="2:23" ht="102">
      <c r="B48" s="109"/>
      <c r="C48" s="110"/>
      <c r="D48" s="110"/>
      <c r="E48" s="105"/>
      <c r="F48" s="116"/>
      <c r="G48" s="104"/>
      <c r="H48" s="112"/>
      <c r="I48" s="106"/>
      <c r="J48" s="107" t="s">
        <v>777</v>
      </c>
      <c r="K48" s="114"/>
      <c r="L48" s="108"/>
      <c r="M48" s="12">
        <v>76</v>
      </c>
      <c r="N48" s="12" t="s">
        <v>703</v>
      </c>
      <c r="O48" s="12"/>
      <c r="P48" s="12" t="s">
        <v>713</v>
      </c>
      <c r="Q48" s="14" t="s">
        <v>714</v>
      </c>
      <c r="R48" s="14" t="s">
        <v>715</v>
      </c>
      <c r="S48" s="12" t="s">
        <v>35</v>
      </c>
      <c r="T48" s="12"/>
      <c r="U48" s="12"/>
      <c r="V48" s="12" t="s">
        <v>494</v>
      </c>
      <c r="W48">
        <f t="shared" si="0"/>
        <v>0</v>
      </c>
    </row>
    <row r="49" spans="2:23" ht="89.25">
      <c r="B49" s="109"/>
      <c r="C49" s="110"/>
      <c r="D49" s="110"/>
      <c r="E49" s="105"/>
      <c r="F49" s="116"/>
      <c r="G49" s="104"/>
      <c r="H49" s="112"/>
      <c r="I49" s="106"/>
      <c r="J49" s="107"/>
      <c r="K49" s="114"/>
      <c r="L49" s="108"/>
      <c r="M49" s="12">
        <v>80</v>
      </c>
      <c r="N49" s="12" t="s">
        <v>705</v>
      </c>
      <c r="O49" s="12"/>
      <c r="P49" s="12" t="s">
        <v>716</v>
      </c>
      <c r="Q49" s="14" t="s">
        <v>717</v>
      </c>
      <c r="R49" s="14" t="s">
        <v>718</v>
      </c>
      <c r="S49" s="12" t="s">
        <v>35</v>
      </c>
      <c r="T49" s="12"/>
      <c r="U49" s="12"/>
      <c r="V49" s="12" t="s">
        <v>494</v>
      </c>
      <c r="W49">
        <f t="shared" si="0"/>
        <v>0</v>
      </c>
    </row>
    <row r="50" spans="2:23" ht="76.5">
      <c r="B50" s="109"/>
      <c r="C50" s="110"/>
      <c r="D50" s="110"/>
      <c r="E50" s="105"/>
      <c r="F50" s="116"/>
      <c r="G50" s="104"/>
      <c r="H50" s="112"/>
      <c r="I50" s="106"/>
      <c r="J50" s="107"/>
      <c r="K50" s="114"/>
      <c r="L50" s="108"/>
      <c r="M50" s="12">
        <v>77</v>
      </c>
      <c r="N50" s="12" t="s">
        <v>703</v>
      </c>
      <c r="O50" s="12"/>
      <c r="P50" s="12" t="s">
        <v>719</v>
      </c>
      <c r="Q50" s="14" t="s">
        <v>720</v>
      </c>
      <c r="R50" s="14" t="s">
        <v>721</v>
      </c>
      <c r="S50" s="12" t="s">
        <v>35</v>
      </c>
      <c r="T50" s="12"/>
      <c r="U50" s="12"/>
      <c r="V50" s="12" t="s">
        <v>494</v>
      </c>
      <c r="W50">
        <f t="shared" si="0"/>
        <v>0</v>
      </c>
    </row>
    <row r="51" spans="2:23" ht="63.75">
      <c r="B51" s="109"/>
      <c r="C51" s="110"/>
      <c r="D51" s="110"/>
      <c r="E51" s="105"/>
      <c r="F51" s="116"/>
      <c r="G51" s="104"/>
      <c r="H51" s="112"/>
      <c r="I51" s="106"/>
      <c r="J51" s="107"/>
      <c r="K51" s="114"/>
      <c r="L51" s="108"/>
      <c r="M51" s="12">
        <v>158</v>
      </c>
      <c r="N51" s="12" t="s">
        <v>703</v>
      </c>
      <c r="O51" s="12"/>
      <c r="P51" s="12" t="s">
        <v>725</v>
      </c>
      <c r="Q51" s="14" t="s">
        <v>726</v>
      </c>
      <c r="R51" s="14" t="s">
        <v>727</v>
      </c>
      <c r="S51" s="12" t="s">
        <v>35</v>
      </c>
      <c r="T51" s="12"/>
      <c r="U51" s="12"/>
      <c r="V51" s="12" t="s">
        <v>494</v>
      </c>
      <c r="W51">
        <f t="shared" si="0"/>
        <v>0</v>
      </c>
    </row>
    <row r="52" spans="2:23" ht="76.5">
      <c r="B52" s="109"/>
      <c r="C52" s="110"/>
      <c r="D52" s="110"/>
      <c r="E52" s="105"/>
      <c r="F52" s="116"/>
      <c r="G52" s="104"/>
      <c r="H52" s="112"/>
      <c r="I52" s="106"/>
      <c r="J52" s="107"/>
      <c r="K52" s="114"/>
      <c r="L52" s="108"/>
      <c r="M52" s="12">
        <v>123</v>
      </c>
      <c r="N52" s="12" t="s">
        <v>705</v>
      </c>
      <c r="O52" s="12"/>
      <c r="P52" s="12" t="s">
        <v>728</v>
      </c>
      <c r="Q52" s="14" t="s">
        <v>729</v>
      </c>
      <c r="R52" s="14" t="s">
        <v>730</v>
      </c>
      <c r="S52" s="12" t="s">
        <v>35</v>
      </c>
      <c r="T52" s="12"/>
      <c r="U52" s="12"/>
      <c r="V52" s="12" t="s">
        <v>99</v>
      </c>
      <c r="W52">
        <f t="shared" si="0"/>
        <v>0</v>
      </c>
    </row>
    <row r="53" spans="2:23" ht="51">
      <c r="B53" s="109"/>
      <c r="C53" s="110"/>
      <c r="D53" s="110"/>
      <c r="E53" s="105"/>
      <c r="F53" s="116"/>
      <c r="G53" s="104"/>
      <c r="H53" s="112"/>
      <c r="I53" s="106"/>
      <c r="J53" s="107"/>
      <c r="K53" s="114"/>
      <c r="L53" s="108"/>
      <c r="M53" s="12">
        <v>124</v>
      </c>
      <c r="N53" s="12" t="s">
        <v>705</v>
      </c>
      <c r="O53" s="12"/>
      <c r="P53" s="12" t="s">
        <v>766</v>
      </c>
      <c r="Q53" s="14" t="s">
        <v>767</v>
      </c>
      <c r="R53" s="14" t="s">
        <v>768</v>
      </c>
      <c r="S53" s="12" t="s">
        <v>35</v>
      </c>
      <c r="T53" s="12"/>
      <c r="U53" s="12"/>
      <c r="V53" s="12" t="s">
        <v>99</v>
      </c>
      <c r="W53">
        <f t="shared" si="0"/>
        <v>0</v>
      </c>
    </row>
    <row r="54" spans="2:23" ht="38.25">
      <c r="B54" s="109"/>
      <c r="C54" s="110"/>
      <c r="D54" s="110"/>
      <c r="E54" s="105"/>
      <c r="F54" s="116"/>
      <c r="G54" s="104"/>
      <c r="H54" s="112"/>
      <c r="I54" s="106"/>
      <c r="J54" s="107"/>
      <c r="K54" s="114"/>
      <c r="L54" s="108"/>
      <c r="M54" s="12">
        <v>114</v>
      </c>
      <c r="N54" s="12" t="s">
        <v>705</v>
      </c>
      <c r="O54" s="12"/>
      <c r="P54" s="12" t="s">
        <v>731</v>
      </c>
      <c r="Q54" s="14" t="s">
        <v>732</v>
      </c>
      <c r="R54" s="14" t="s">
        <v>733</v>
      </c>
      <c r="S54" s="12" t="s">
        <v>35</v>
      </c>
      <c r="T54" s="12"/>
      <c r="U54" s="12"/>
      <c r="V54" s="12" t="s">
        <v>99</v>
      </c>
      <c r="W54">
        <f t="shared" si="0"/>
        <v>0</v>
      </c>
    </row>
    <row r="55" spans="2:23" ht="63.75">
      <c r="B55" s="109"/>
      <c r="C55" s="110"/>
      <c r="D55" s="110"/>
      <c r="E55" s="105"/>
      <c r="F55" s="116"/>
      <c r="G55" s="104"/>
      <c r="H55" s="112"/>
      <c r="I55" s="106"/>
      <c r="J55" s="107"/>
      <c r="K55" s="114"/>
      <c r="L55" s="108"/>
      <c r="M55" s="12">
        <v>16</v>
      </c>
      <c r="N55" s="12" t="s">
        <v>705</v>
      </c>
      <c r="O55" s="12"/>
      <c r="P55" s="12" t="s">
        <v>734</v>
      </c>
      <c r="Q55" s="14" t="s">
        <v>735</v>
      </c>
      <c r="R55" s="14" t="s">
        <v>736</v>
      </c>
      <c r="S55" s="12" t="s">
        <v>35</v>
      </c>
      <c r="T55" s="12">
        <v>2</v>
      </c>
      <c r="U55" s="15">
        <v>70000</v>
      </c>
      <c r="V55" s="12" t="s">
        <v>99</v>
      </c>
      <c r="W55">
        <f t="shared" si="0"/>
        <v>140000</v>
      </c>
    </row>
    <row r="56" spans="2:23" ht="63.75">
      <c r="B56" s="109"/>
      <c r="C56" s="110"/>
      <c r="D56" s="110"/>
      <c r="E56" s="105"/>
      <c r="F56" s="116"/>
      <c r="G56" s="104"/>
      <c r="H56" s="112"/>
      <c r="I56" s="106"/>
      <c r="J56" s="107"/>
      <c r="K56" s="114"/>
      <c r="L56" s="108"/>
      <c r="M56" s="12">
        <v>15</v>
      </c>
      <c r="N56" s="12" t="s">
        <v>705</v>
      </c>
      <c r="O56" s="12"/>
      <c r="P56" s="12" t="s">
        <v>737</v>
      </c>
      <c r="Q56" s="14"/>
      <c r="R56" s="14" t="s">
        <v>738</v>
      </c>
      <c r="S56" s="12" t="s">
        <v>35</v>
      </c>
      <c r="T56" s="12">
        <v>2</v>
      </c>
      <c r="U56" s="15">
        <v>70000</v>
      </c>
      <c r="V56" s="12" t="s">
        <v>99</v>
      </c>
      <c r="W56">
        <f t="shared" si="0"/>
        <v>140000</v>
      </c>
    </row>
    <row r="57" spans="2:23" ht="89.25">
      <c r="B57" s="109"/>
      <c r="C57" s="110"/>
      <c r="D57" s="110"/>
      <c r="E57" s="105"/>
      <c r="F57" s="116"/>
      <c r="G57" s="104"/>
      <c r="H57" s="112"/>
      <c r="I57" s="106"/>
      <c r="J57" s="107"/>
      <c r="K57" s="114"/>
      <c r="L57" s="108"/>
      <c r="M57" s="12">
        <v>107</v>
      </c>
      <c r="N57" s="12" t="s">
        <v>705</v>
      </c>
      <c r="O57" s="12"/>
      <c r="P57" s="12" t="s">
        <v>739</v>
      </c>
      <c r="Q57" s="14" t="s">
        <v>740</v>
      </c>
      <c r="R57" s="14" t="s">
        <v>741</v>
      </c>
      <c r="S57" s="12" t="s">
        <v>35</v>
      </c>
      <c r="T57" s="12"/>
      <c r="U57" s="12"/>
      <c r="V57" s="12" t="s">
        <v>99</v>
      </c>
      <c r="W57">
        <f t="shared" si="0"/>
        <v>0</v>
      </c>
    </row>
    <row r="58" spans="2:23" ht="89.25">
      <c r="B58" s="109"/>
      <c r="C58" s="110"/>
      <c r="D58" s="110"/>
      <c r="E58" s="105"/>
      <c r="F58" s="116"/>
      <c r="G58" s="104"/>
      <c r="H58" s="112"/>
      <c r="I58" s="106"/>
      <c r="J58" s="107"/>
      <c r="K58" s="114"/>
      <c r="L58" s="108"/>
      <c r="M58" s="12">
        <v>111</v>
      </c>
      <c r="N58" s="12" t="s">
        <v>705</v>
      </c>
      <c r="O58" s="12"/>
      <c r="P58" s="12" t="s">
        <v>743</v>
      </c>
      <c r="Q58" s="14" t="s">
        <v>744</v>
      </c>
      <c r="R58" s="14" t="s">
        <v>741</v>
      </c>
      <c r="S58" s="12" t="s">
        <v>35</v>
      </c>
      <c r="T58" s="12"/>
      <c r="U58" s="12"/>
      <c r="V58" s="12" t="s">
        <v>99</v>
      </c>
      <c r="W58">
        <f t="shared" si="0"/>
        <v>0</v>
      </c>
    </row>
    <row r="59" spans="2:23" ht="89.25">
      <c r="B59" s="109"/>
      <c r="C59" s="110"/>
      <c r="D59" s="110"/>
      <c r="E59" s="105"/>
      <c r="F59" s="116"/>
      <c r="G59" s="104"/>
      <c r="H59" s="112"/>
      <c r="I59" s="106"/>
      <c r="J59" s="107"/>
      <c r="K59" s="114"/>
      <c r="L59" s="108"/>
      <c r="M59" s="12">
        <v>110</v>
      </c>
      <c r="N59" s="12" t="s">
        <v>705</v>
      </c>
      <c r="O59" s="12"/>
      <c r="P59" s="12" t="s">
        <v>745</v>
      </c>
      <c r="Q59" s="14" t="s">
        <v>746</v>
      </c>
      <c r="R59" s="14" t="s">
        <v>741</v>
      </c>
      <c r="S59" s="12" t="s">
        <v>35</v>
      </c>
      <c r="T59" s="12"/>
      <c r="U59" s="12"/>
      <c r="V59" s="12" t="s">
        <v>99</v>
      </c>
      <c r="W59">
        <f t="shared" si="0"/>
        <v>0</v>
      </c>
    </row>
    <row r="60" spans="2:23" ht="102">
      <c r="B60" s="109"/>
      <c r="C60" s="110"/>
      <c r="D60" s="110"/>
      <c r="E60" s="105"/>
      <c r="F60" s="116"/>
      <c r="G60" s="104"/>
      <c r="H60" s="112"/>
      <c r="I60" s="106"/>
      <c r="J60" s="107"/>
      <c r="K60" s="114"/>
      <c r="L60" s="108"/>
      <c r="M60" s="12">
        <v>113</v>
      </c>
      <c r="N60" s="12" t="s">
        <v>705</v>
      </c>
      <c r="O60" s="12"/>
      <c r="P60" s="12" t="s">
        <v>747</v>
      </c>
      <c r="Q60" s="14" t="s">
        <v>748</v>
      </c>
      <c r="R60" s="14" t="s">
        <v>749</v>
      </c>
      <c r="S60" s="12" t="s">
        <v>35</v>
      </c>
      <c r="T60" s="12"/>
      <c r="U60" s="12"/>
      <c r="V60" s="12" t="s">
        <v>99</v>
      </c>
      <c r="W60">
        <f t="shared" si="0"/>
        <v>0</v>
      </c>
    </row>
    <row r="61" spans="2:23" ht="76.5">
      <c r="B61" s="109"/>
      <c r="C61" s="110"/>
      <c r="D61" s="110"/>
      <c r="E61" s="105"/>
      <c r="F61" s="116"/>
      <c r="G61" s="104"/>
      <c r="H61" s="112"/>
      <c r="I61" s="106"/>
      <c r="J61" s="107"/>
      <c r="K61" s="114"/>
      <c r="L61" s="108"/>
      <c r="M61" s="12">
        <v>163</v>
      </c>
      <c r="N61" s="12" t="s">
        <v>705</v>
      </c>
      <c r="O61" s="12"/>
      <c r="P61" s="12" t="s">
        <v>778</v>
      </c>
      <c r="Q61" s="14" t="s">
        <v>779</v>
      </c>
      <c r="R61" s="14" t="s">
        <v>780</v>
      </c>
      <c r="S61" s="12" t="s">
        <v>35</v>
      </c>
      <c r="T61" s="12"/>
      <c r="U61" s="12"/>
      <c r="V61" s="12" t="s">
        <v>781</v>
      </c>
      <c r="W61">
        <f t="shared" si="0"/>
        <v>0</v>
      </c>
    </row>
    <row r="62" spans="2:23" ht="76.5">
      <c r="B62" s="109"/>
      <c r="C62" s="110"/>
      <c r="D62" s="110"/>
      <c r="E62" s="105"/>
      <c r="F62" s="116"/>
      <c r="G62" s="104"/>
      <c r="H62" s="112"/>
      <c r="I62" s="106"/>
      <c r="J62" s="107"/>
      <c r="K62" s="114"/>
      <c r="L62" s="108"/>
      <c r="M62" s="12">
        <v>34</v>
      </c>
      <c r="N62" s="12" t="s">
        <v>705</v>
      </c>
      <c r="O62" s="12"/>
      <c r="P62" s="12" t="s">
        <v>750</v>
      </c>
      <c r="Q62" s="14" t="s">
        <v>751</v>
      </c>
      <c r="R62" s="14" t="s">
        <v>752</v>
      </c>
      <c r="S62" s="12" t="s">
        <v>35</v>
      </c>
      <c r="T62" s="12"/>
      <c r="U62" s="12"/>
      <c r="V62" s="12" t="s">
        <v>510</v>
      </c>
      <c r="W62">
        <f t="shared" si="0"/>
        <v>0</v>
      </c>
    </row>
    <row r="63" spans="2:23" ht="89.25">
      <c r="B63" s="109">
        <v>4</v>
      </c>
      <c r="C63" s="110" t="s">
        <v>782</v>
      </c>
      <c r="D63" s="110" t="s">
        <v>783</v>
      </c>
      <c r="E63" s="112" t="s">
        <v>784</v>
      </c>
      <c r="F63" s="116" t="s">
        <v>785</v>
      </c>
      <c r="G63" s="104" t="s">
        <v>759</v>
      </c>
      <c r="H63" s="112" t="s">
        <v>699</v>
      </c>
      <c r="I63" s="106" t="s">
        <v>786</v>
      </c>
      <c r="J63" s="117" t="s">
        <v>787</v>
      </c>
      <c r="K63" s="104" t="s">
        <v>759</v>
      </c>
      <c r="L63" s="108" t="s">
        <v>762</v>
      </c>
      <c r="M63" s="12">
        <v>43</v>
      </c>
      <c r="N63" s="12" t="s">
        <v>705</v>
      </c>
      <c r="O63" s="12"/>
      <c r="P63" s="12" t="s">
        <v>195</v>
      </c>
      <c r="Q63" s="12" t="s">
        <v>420</v>
      </c>
      <c r="R63" s="12" t="s">
        <v>194</v>
      </c>
      <c r="S63" s="12" t="s">
        <v>196</v>
      </c>
      <c r="T63" s="12"/>
      <c r="U63" s="12"/>
      <c r="V63" s="12" t="s">
        <v>197</v>
      </c>
      <c r="W63">
        <f t="shared" si="0"/>
        <v>0</v>
      </c>
    </row>
    <row r="64" spans="2:23" ht="89.25">
      <c r="B64" s="109"/>
      <c r="C64" s="110"/>
      <c r="D64" s="110"/>
      <c r="E64" s="112"/>
      <c r="F64" s="116"/>
      <c r="G64" s="104"/>
      <c r="H64" s="112"/>
      <c r="I64" s="106"/>
      <c r="J64" s="117"/>
      <c r="K64" s="104"/>
      <c r="L64" s="108"/>
      <c r="M64" s="12">
        <v>125</v>
      </c>
      <c r="N64" s="12" t="s">
        <v>705</v>
      </c>
      <c r="O64" s="12"/>
      <c r="P64" s="12" t="s">
        <v>193</v>
      </c>
      <c r="Q64" s="13" t="s">
        <v>706</v>
      </c>
      <c r="R64" s="14" t="s">
        <v>707</v>
      </c>
      <c r="S64" s="12" t="s">
        <v>35</v>
      </c>
      <c r="T64" s="12"/>
      <c r="U64" s="12"/>
      <c r="V64" s="12" t="s">
        <v>186</v>
      </c>
      <c r="W64">
        <f t="shared" si="0"/>
        <v>0</v>
      </c>
    </row>
    <row r="65" spans="2:23" ht="38.25">
      <c r="B65" s="109"/>
      <c r="C65" s="110"/>
      <c r="D65" s="110"/>
      <c r="E65" s="112"/>
      <c r="F65" s="116"/>
      <c r="G65" s="104"/>
      <c r="H65" s="112"/>
      <c r="I65" s="106"/>
      <c r="J65" s="117"/>
      <c r="K65" s="104"/>
      <c r="L65" s="108"/>
      <c r="M65" s="12">
        <v>62</v>
      </c>
      <c r="N65" s="12" t="s">
        <v>705</v>
      </c>
      <c r="O65" s="12"/>
      <c r="P65" s="12" t="s">
        <v>708</v>
      </c>
      <c r="Q65" s="14" t="s">
        <v>709</v>
      </c>
      <c r="R65" s="14" t="s">
        <v>710</v>
      </c>
      <c r="S65" s="12" t="s">
        <v>35</v>
      </c>
      <c r="T65" s="12"/>
      <c r="U65" s="12"/>
      <c r="V65" s="12" t="s">
        <v>99</v>
      </c>
      <c r="W65">
        <f t="shared" si="0"/>
        <v>0</v>
      </c>
    </row>
    <row r="66" spans="2:23" ht="38.25">
      <c r="B66" s="109"/>
      <c r="C66" s="110"/>
      <c r="D66" s="110"/>
      <c r="E66" s="112"/>
      <c r="F66" s="116"/>
      <c r="G66" s="104"/>
      <c r="H66" s="112"/>
      <c r="I66" s="106"/>
      <c r="J66" s="117"/>
      <c r="K66" s="104"/>
      <c r="L66" s="108"/>
      <c r="M66" s="12">
        <v>63</v>
      </c>
      <c r="N66" s="12" t="s">
        <v>705</v>
      </c>
      <c r="O66" s="12"/>
      <c r="P66" s="12" t="s">
        <v>711</v>
      </c>
      <c r="Q66" s="14" t="s">
        <v>712</v>
      </c>
      <c r="R66" s="14" t="s">
        <v>710</v>
      </c>
      <c r="S66" s="12" t="s">
        <v>35</v>
      </c>
      <c r="T66" s="12"/>
      <c r="U66" s="12"/>
      <c r="V66" s="12" t="s">
        <v>99</v>
      </c>
      <c r="W66">
        <f t="shared" si="0"/>
        <v>0</v>
      </c>
    </row>
    <row r="67" spans="2:23" ht="102">
      <c r="B67" s="109"/>
      <c r="C67" s="110"/>
      <c r="D67" s="110"/>
      <c r="E67" s="112"/>
      <c r="F67" s="116"/>
      <c r="G67" s="104"/>
      <c r="H67" s="112"/>
      <c r="I67" s="106"/>
      <c r="J67" s="117"/>
      <c r="K67" s="104"/>
      <c r="L67" s="108"/>
      <c r="M67" s="12">
        <v>76</v>
      </c>
      <c r="N67" s="12" t="s">
        <v>703</v>
      </c>
      <c r="O67" s="12"/>
      <c r="P67" s="12" t="s">
        <v>713</v>
      </c>
      <c r="Q67" s="14" t="s">
        <v>714</v>
      </c>
      <c r="R67" s="14" t="s">
        <v>715</v>
      </c>
      <c r="S67" s="12" t="s">
        <v>35</v>
      </c>
      <c r="T67" s="12"/>
      <c r="U67" s="12"/>
      <c r="V67" s="12" t="s">
        <v>494</v>
      </c>
      <c r="W67">
        <f t="shared" si="0"/>
        <v>0</v>
      </c>
    </row>
    <row r="68" spans="2:23" ht="89.25">
      <c r="B68" s="109"/>
      <c r="C68" s="110"/>
      <c r="D68" s="110"/>
      <c r="E68" s="112"/>
      <c r="F68" s="116"/>
      <c r="G68" s="104"/>
      <c r="H68" s="112"/>
      <c r="I68" s="106"/>
      <c r="J68" s="117"/>
      <c r="K68" s="104"/>
      <c r="L68" s="108"/>
      <c r="M68" s="12">
        <v>80</v>
      </c>
      <c r="N68" s="12" t="s">
        <v>705</v>
      </c>
      <c r="O68" s="12"/>
      <c r="P68" s="12" t="s">
        <v>716</v>
      </c>
      <c r="Q68" s="14" t="s">
        <v>717</v>
      </c>
      <c r="R68" s="14" t="s">
        <v>718</v>
      </c>
      <c r="S68" s="12" t="s">
        <v>35</v>
      </c>
      <c r="T68" s="12"/>
      <c r="U68" s="12"/>
      <c r="V68" s="12" t="s">
        <v>494</v>
      </c>
      <c r="W68">
        <f t="shared" ref="W68:W131" si="1">+T68*U68</f>
        <v>0</v>
      </c>
    </row>
    <row r="69" spans="2:23" ht="76.5">
      <c r="B69" s="109"/>
      <c r="C69" s="110"/>
      <c r="D69" s="110"/>
      <c r="E69" s="112"/>
      <c r="F69" s="116"/>
      <c r="G69" s="104"/>
      <c r="H69" s="112"/>
      <c r="I69" s="106"/>
      <c r="J69" s="117"/>
      <c r="K69" s="104"/>
      <c r="L69" s="108"/>
      <c r="M69" s="12">
        <v>77</v>
      </c>
      <c r="N69" s="12" t="s">
        <v>703</v>
      </c>
      <c r="O69" s="12"/>
      <c r="P69" s="12" t="s">
        <v>719</v>
      </c>
      <c r="Q69" s="14" t="s">
        <v>720</v>
      </c>
      <c r="R69" s="14" t="s">
        <v>721</v>
      </c>
      <c r="S69" s="12" t="s">
        <v>35</v>
      </c>
      <c r="T69" s="12"/>
      <c r="U69" s="12"/>
      <c r="V69" s="12" t="s">
        <v>494</v>
      </c>
      <c r="W69">
        <f t="shared" si="1"/>
        <v>0</v>
      </c>
    </row>
    <row r="70" spans="2:23" ht="63.75">
      <c r="B70" s="109"/>
      <c r="C70" s="110"/>
      <c r="D70" s="110"/>
      <c r="E70" s="112"/>
      <c r="F70" s="116"/>
      <c r="G70" s="104"/>
      <c r="H70" s="112"/>
      <c r="I70" s="106"/>
      <c r="J70" s="117"/>
      <c r="K70" s="104"/>
      <c r="L70" s="108"/>
      <c r="M70" s="12">
        <v>158</v>
      </c>
      <c r="N70" s="12" t="s">
        <v>703</v>
      </c>
      <c r="O70" s="12"/>
      <c r="P70" s="12" t="s">
        <v>725</v>
      </c>
      <c r="Q70" s="14" t="s">
        <v>726</v>
      </c>
      <c r="R70" s="14" t="s">
        <v>727</v>
      </c>
      <c r="S70" s="12" t="s">
        <v>35</v>
      </c>
      <c r="T70" s="12"/>
      <c r="U70" s="12"/>
      <c r="V70" s="12" t="s">
        <v>494</v>
      </c>
      <c r="W70">
        <f t="shared" si="1"/>
        <v>0</v>
      </c>
    </row>
    <row r="71" spans="2:23" ht="76.5">
      <c r="B71" s="109"/>
      <c r="C71" s="110"/>
      <c r="D71" s="110"/>
      <c r="E71" s="112"/>
      <c r="F71" s="116"/>
      <c r="G71" s="104"/>
      <c r="H71" s="112"/>
      <c r="I71" s="106"/>
      <c r="J71" s="117"/>
      <c r="K71" s="104"/>
      <c r="L71" s="108"/>
      <c r="M71" s="12">
        <v>123</v>
      </c>
      <c r="N71" s="12" t="s">
        <v>705</v>
      </c>
      <c r="O71" s="12"/>
      <c r="P71" s="12" t="s">
        <v>728</v>
      </c>
      <c r="Q71" s="14" t="s">
        <v>729</v>
      </c>
      <c r="R71" s="14" t="s">
        <v>730</v>
      </c>
      <c r="S71" s="12" t="s">
        <v>35</v>
      </c>
      <c r="T71" s="12"/>
      <c r="U71" s="12"/>
      <c r="V71" s="12" t="s">
        <v>99</v>
      </c>
      <c r="W71">
        <f t="shared" si="1"/>
        <v>0</v>
      </c>
    </row>
    <row r="72" spans="2:23" ht="51">
      <c r="B72" s="109"/>
      <c r="C72" s="110"/>
      <c r="D72" s="110"/>
      <c r="E72" s="112"/>
      <c r="F72" s="116"/>
      <c r="G72" s="104"/>
      <c r="H72" s="112"/>
      <c r="I72" s="106"/>
      <c r="J72" s="117"/>
      <c r="K72" s="104"/>
      <c r="L72" s="108"/>
      <c r="M72" s="12">
        <v>124</v>
      </c>
      <c r="N72" s="12" t="s">
        <v>705</v>
      </c>
      <c r="O72" s="12"/>
      <c r="P72" s="12" t="s">
        <v>766</v>
      </c>
      <c r="Q72" s="14" t="s">
        <v>767</v>
      </c>
      <c r="R72" s="14" t="s">
        <v>768</v>
      </c>
      <c r="S72" s="12" t="s">
        <v>35</v>
      </c>
      <c r="T72" s="12"/>
      <c r="U72" s="12"/>
      <c r="V72" s="12" t="s">
        <v>99</v>
      </c>
      <c r="W72">
        <f t="shared" si="1"/>
        <v>0</v>
      </c>
    </row>
    <row r="73" spans="2:23" ht="38.25">
      <c r="B73" s="109"/>
      <c r="C73" s="110"/>
      <c r="D73" s="110"/>
      <c r="E73" s="112"/>
      <c r="F73" s="116"/>
      <c r="G73" s="104"/>
      <c r="H73" s="112"/>
      <c r="I73" s="106"/>
      <c r="J73" s="117"/>
      <c r="K73" s="104"/>
      <c r="L73" s="108"/>
      <c r="M73" s="12">
        <v>114</v>
      </c>
      <c r="N73" s="12" t="s">
        <v>705</v>
      </c>
      <c r="O73" s="12"/>
      <c r="P73" s="12" t="s">
        <v>731</v>
      </c>
      <c r="Q73" s="14" t="s">
        <v>732</v>
      </c>
      <c r="R73" s="14" t="s">
        <v>733</v>
      </c>
      <c r="S73" s="12" t="s">
        <v>35</v>
      </c>
      <c r="T73" s="12"/>
      <c r="U73" s="12"/>
      <c r="V73" s="12" t="s">
        <v>99</v>
      </c>
      <c r="W73">
        <f t="shared" si="1"/>
        <v>0</v>
      </c>
    </row>
    <row r="74" spans="2:23" ht="63.75">
      <c r="B74" s="109"/>
      <c r="C74" s="110"/>
      <c r="D74" s="110"/>
      <c r="E74" s="112"/>
      <c r="F74" s="116"/>
      <c r="G74" s="104"/>
      <c r="H74" s="112"/>
      <c r="I74" s="106"/>
      <c r="J74" s="117"/>
      <c r="K74" s="104"/>
      <c r="L74" s="108"/>
      <c r="M74" s="12">
        <v>16</v>
      </c>
      <c r="N74" s="12" t="s">
        <v>705</v>
      </c>
      <c r="O74" s="12"/>
      <c r="P74" s="12" t="s">
        <v>734</v>
      </c>
      <c r="Q74" s="14" t="s">
        <v>735</v>
      </c>
      <c r="R74" s="14" t="s">
        <v>736</v>
      </c>
      <c r="S74" s="12" t="s">
        <v>35</v>
      </c>
      <c r="T74" s="12">
        <v>1</v>
      </c>
      <c r="U74" s="15">
        <v>70000</v>
      </c>
      <c r="V74" s="12" t="s">
        <v>99</v>
      </c>
      <c r="W74">
        <f t="shared" si="1"/>
        <v>70000</v>
      </c>
    </row>
    <row r="75" spans="2:23" ht="63.75">
      <c r="B75" s="109"/>
      <c r="C75" s="110"/>
      <c r="D75" s="110"/>
      <c r="E75" s="112"/>
      <c r="F75" s="116"/>
      <c r="G75" s="104"/>
      <c r="H75" s="112"/>
      <c r="I75" s="106"/>
      <c r="J75" s="117"/>
      <c r="K75" s="104"/>
      <c r="L75" s="108"/>
      <c r="M75" s="12">
        <v>15</v>
      </c>
      <c r="N75" s="12" t="s">
        <v>705</v>
      </c>
      <c r="O75" s="12"/>
      <c r="P75" s="12" t="s">
        <v>737</v>
      </c>
      <c r="Q75" s="14"/>
      <c r="R75" s="14" t="s">
        <v>738</v>
      </c>
      <c r="S75" s="12" t="s">
        <v>35</v>
      </c>
      <c r="T75" s="12">
        <v>3</v>
      </c>
      <c r="U75" s="15">
        <v>70000</v>
      </c>
      <c r="V75" s="12" t="s">
        <v>99</v>
      </c>
      <c r="W75">
        <f t="shared" si="1"/>
        <v>210000</v>
      </c>
    </row>
    <row r="76" spans="2:23" ht="89.25">
      <c r="B76" s="109"/>
      <c r="C76" s="110"/>
      <c r="D76" s="110"/>
      <c r="E76" s="112"/>
      <c r="F76" s="116"/>
      <c r="G76" s="104"/>
      <c r="H76" s="112"/>
      <c r="I76" s="106"/>
      <c r="J76" s="117"/>
      <c r="K76" s="104"/>
      <c r="L76" s="108"/>
      <c r="M76" s="12">
        <v>107</v>
      </c>
      <c r="N76" s="12" t="s">
        <v>705</v>
      </c>
      <c r="O76" s="12"/>
      <c r="P76" s="12" t="s">
        <v>739</v>
      </c>
      <c r="Q76" s="14" t="s">
        <v>740</v>
      </c>
      <c r="R76" s="14" t="s">
        <v>741</v>
      </c>
      <c r="S76" s="12" t="s">
        <v>35</v>
      </c>
      <c r="T76" s="12"/>
      <c r="U76" s="12"/>
      <c r="V76" s="12" t="s">
        <v>99</v>
      </c>
      <c r="W76">
        <f t="shared" si="1"/>
        <v>0</v>
      </c>
    </row>
    <row r="77" spans="2:23" ht="89.25">
      <c r="B77" s="109"/>
      <c r="C77" s="110"/>
      <c r="D77" s="110"/>
      <c r="E77" s="112"/>
      <c r="F77" s="116"/>
      <c r="G77" s="104"/>
      <c r="H77" s="112"/>
      <c r="I77" s="106"/>
      <c r="J77" s="117"/>
      <c r="K77" s="104"/>
      <c r="L77" s="108"/>
      <c r="M77" s="12">
        <v>111</v>
      </c>
      <c r="N77" s="12" t="s">
        <v>705</v>
      </c>
      <c r="O77" s="12"/>
      <c r="P77" s="12" t="s">
        <v>743</v>
      </c>
      <c r="Q77" s="14" t="s">
        <v>744</v>
      </c>
      <c r="R77" s="14" t="s">
        <v>741</v>
      </c>
      <c r="S77" s="12" t="s">
        <v>35</v>
      </c>
      <c r="T77" s="12"/>
      <c r="U77" s="12"/>
      <c r="V77" s="12" t="s">
        <v>99</v>
      </c>
      <c r="W77">
        <f t="shared" si="1"/>
        <v>0</v>
      </c>
    </row>
    <row r="78" spans="2:23" ht="89.25">
      <c r="B78" s="109"/>
      <c r="C78" s="110"/>
      <c r="D78" s="110"/>
      <c r="E78" s="112"/>
      <c r="F78" s="116"/>
      <c r="G78" s="104"/>
      <c r="H78" s="112"/>
      <c r="I78" s="106"/>
      <c r="J78" s="117"/>
      <c r="K78" s="104"/>
      <c r="L78" s="108"/>
      <c r="M78" s="12">
        <v>110</v>
      </c>
      <c r="N78" s="12" t="s">
        <v>705</v>
      </c>
      <c r="O78" s="12"/>
      <c r="P78" s="12" t="s">
        <v>745</v>
      </c>
      <c r="Q78" s="14" t="s">
        <v>746</v>
      </c>
      <c r="R78" s="14" t="s">
        <v>741</v>
      </c>
      <c r="S78" s="12" t="s">
        <v>35</v>
      </c>
      <c r="T78" s="12"/>
      <c r="U78" s="12"/>
      <c r="V78" s="12" t="s">
        <v>99</v>
      </c>
      <c r="W78">
        <f t="shared" si="1"/>
        <v>0</v>
      </c>
    </row>
    <row r="79" spans="2:23" ht="102">
      <c r="B79" s="109"/>
      <c r="C79" s="110"/>
      <c r="D79" s="110"/>
      <c r="E79" s="112"/>
      <c r="F79" s="116"/>
      <c r="G79" s="104"/>
      <c r="H79" s="112"/>
      <c r="I79" s="106"/>
      <c r="J79" s="117"/>
      <c r="K79" s="104"/>
      <c r="L79" s="108"/>
      <c r="M79" s="12">
        <v>113</v>
      </c>
      <c r="N79" s="12" t="s">
        <v>705</v>
      </c>
      <c r="O79" s="12"/>
      <c r="P79" s="12" t="s">
        <v>747</v>
      </c>
      <c r="Q79" s="14" t="s">
        <v>748</v>
      </c>
      <c r="R79" s="14" t="s">
        <v>749</v>
      </c>
      <c r="S79" s="12" t="s">
        <v>35</v>
      </c>
      <c r="T79" s="12"/>
      <c r="U79" s="12"/>
      <c r="V79" s="12" t="s">
        <v>99</v>
      </c>
      <c r="W79">
        <f t="shared" si="1"/>
        <v>0</v>
      </c>
    </row>
    <row r="80" spans="2:23" ht="76.5">
      <c r="B80" s="109"/>
      <c r="C80" s="110"/>
      <c r="D80" s="110"/>
      <c r="E80" s="112"/>
      <c r="F80" s="116"/>
      <c r="G80" s="104"/>
      <c r="H80" s="112"/>
      <c r="I80" s="106"/>
      <c r="J80" s="117"/>
      <c r="K80" s="104"/>
      <c r="L80" s="108"/>
      <c r="M80" s="12">
        <v>34</v>
      </c>
      <c r="N80" s="12" t="s">
        <v>705</v>
      </c>
      <c r="O80" s="12"/>
      <c r="P80" s="12" t="s">
        <v>750</v>
      </c>
      <c r="Q80" s="14" t="s">
        <v>751</v>
      </c>
      <c r="R80" s="14" t="s">
        <v>752</v>
      </c>
      <c r="S80" s="12" t="s">
        <v>35</v>
      </c>
      <c r="T80" s="12"/>
      <c r="U80" s="12"/>
      <c r="V80" s="12" t="s">
        <v>510</v>
      </c>
      <c r="W80">
        <f t="shared" si="1"/>
        <v>0</v>
      </c>
    </row>
    <row r="81" spans="2:23" ht="63.75">
      <c r="B81" s="109"/>
      <c r="C81" s="110"/>
      <c r="D81" s="110"/>
      <c r="E81" s="112"/>
      <c r="F81" s="116"/>
      <c r="G81" s="104"/>
      <c r="H81" s="112"/>
      <c r="I81" s="106"/>
      <c r="J81" s="117"/>
      <c r="K81" s="104"/>
      <c r="L81" s="108"/>
      <c r="M81" s="12">
        <v>35</v>
      </c>
      <c r="N81" s="12" t="s">
        <v>705</v>
      </c>
      <c r="O81" s="12"/>
      <c r="P81" s="12" t="s">
        <v>788</v>
      </c>
      <c r="Q81" s="12"/>
      <c r="R81" s="12" t="s">
        <v>97</v>
      </c>
      <c r="S81" s="12" t="s">
        <v>35</v>
      </c>
      <c r="T81" s="12"/>
      <c r="U81" s="12"/>
      <c r="V81" s="12" t="s">
        <v>265</v>
      </c>
      <c r="W81">
        <f t="shared" si="1"/>
        <v>0</v>
      </c>
    </row>
    <row r="82" spans="2:23" ht="89.25">
      <c r="B82" s="109">
        <v>5</v>
      </c>
      <c r="C82" s="110" t="s">
        <v>789</v>
      </c>
      <c r="D82" s="110" t="s">
        <v>790</v>
      </c>
      <c r="E82" s="112" t="s">
        <v>784</v>
      </c>
      <c r="F82" s="116" t="s">
        <v>785</v>
      </c>
      <c r="G82" s="104" t="s">
        <v>759</v>
      </c>
      <c r="H82" s="112" t="s">
        <v>699</v>
      </c>
      <c r="I82" s="106" t="s">
        <v>791</v>
      </c>
      <c r="J82" s="107" t="s">
        <v>792</v>
      </c>
      <c r="K82" s="104" t="s">
        <v>759</v>
      </c>
      <c r="L82" s="108" t="s">
        <v>762</v>
      </c>
      <c r="M82" s="12">
        <v>43</v>
      </c>
      <c r="N82" s="12" t="s">
        <v>705</v>
      </c>
      <c r="O82" s="12"/>
      <c r="P82" s="12" t="s">
        <v>195</v>
      </c>
      <c r="Q82" s="12" t="s">
        <v>420</v>
      </c>
      <c r="R82" s="12" t="s">
        <v>194</v>
      </c>
      <c r="S82" s="12" t="s">
        <v>196</v>
      </c>
      <c r="T82" s="12"/>
      <c r="U82" s="12"/>
      <c r="V82" s="12" t="s">
        <v>197</v>
      </c>
      <c r="W82">
        <f t="shared" si="1"/>
        <v>0</v>
      </c>
    </row>
    <row r="83" spans="2:23" ht="89.25">
      <c r="B83" s="109"/>
      <c r="C83" s="110"/>
      <c r="D83" s="110"/>
      <c r="E83" s="112"/>
      <c r="F83" s="116"/>
      <c r="G83" s="104"/>
      <c r="H83" s="112"/>
      <c r="I83" s="106"/>
      <c r="J83" s="107"/>
      <c r="K83" s="104"/>
      <c r="L83" s="108"/>
      <c r="M83" s="12">
        <v>125</v>
      </c>
      <c r="N83" s="12" t="s">
        <v>705</v>
      </c>
      <c r="O83" s="12"/>
      <c r="P83" s="12" t="s">
        <v>193</v>
      </c>
      <c r="Q83" s="13" t="s">
        <v>706</v>
      </c>
      <c r="R83" s="14" t="s">
        <v>707</v>
      </c>
      <c r="S83" s="12" t="s">
        <v>35</v>
      </c>
      <c r="T83" s="12"/>
      <c r="U83" s="12"/>
      <c r="V83" s="12" t="s">
        <v>186</v>
      </c>
      <c r="W83">
        <f t="shared" si="1"/>
        <v>0</v>
      </c>
    </row>
    <row r="84" spans="2:23" ht="38.25">
      <c r="B84" s="109"/>
      <c r="C84" s="110"/>
      <c r="D84" s="110"/>
      <c r="E84" s="112"/>
      <c r="F84" s="116"/>
      <c r="G84" s="104"/>
      <c r="H84" s="112"/>
      <c r="I84" s="106"/>
      <c r="J84" s="107"/>
      <c r="K84" s="104"/>
      <c r="L84" s="108"/>
      <c r="M84" s="12">
        <v>62</v>
      </c>
      <c r="N84" s="12" t="s">
        <v>705</v>
      </c>
      <c r="O84" s="12"/>
      <c r="P84" s="12" t="s">
        <v>708</v>
      </c>
      <c r="Q84" s="14" t="s">
        <v>709</v>
      </c>
      <c r="R84" s="14" t="s">
        <v>710</v>
      </c>
      <c r="S84" s="12" t="s">
        <v>35</v>
      </c>
      <c r="T84" s="12"/>
      <c r="U84" s="12"/>
      <c r="V84" s="12" t="s">
        <v>99</v>
      </c>
      <c r="W84">
        <f t="shared" si="1"/>
        <v>0</v>
      </c>
    </row>
    <row r="85" spans="2:23" ht="38.25">
      <c r="B85" s="109"/>
      <c r="C85" s="110"/>
      <c r="D85" s="110"/>
      <c r="E85" s="112"/>
      <c r="F85" s="116"/>
      <c r="G85" s="104"/>
      <c r="H85" s="112"/>
      <c r="I85" s="106"/>
      <c r="J85" s="107"/>
      <c r="K85" s="104"/>
      <c r="L85" s="108"/>
      <c r="M85" s="12">
        <v>63</v>
      </c>
      <c r="N85" s="12" t="s">
        <v>705</v>
      </c>
      <c r="O85" s="12"/>
      <c r="P85" s="12" t="s">
        <v>711</v>
      </c>
      <c r="Q85" s="14" t="s">
        <v>712</v>
      </c>
      <c r="R85" s="14" t="s">
        <v>710</v>
      </c>
      <c r="S85" s="12" t="s">
        <v>35</v>
      </c>
      <c r="T85" s="12"/>
      <c r="U85" s="12"/>
      <c r="V85" s="12" t="s">
        <v>99</v>
      </c>
      <c r="W85">
        <f t="shared" si="1"/>
        <v>0</v>
      </c>
    </row>
    <row r="86" spans="2:23" ht="102">
      <c r="B86" s="109"/>
      <c r="C86" s="110"/>
      <c r="D86" s="110"/>
      <c r="E86" s="112"/>
      <c r="F86" s="116"/>
      <c r="G86" s="104"/>
      <c r="H86" s="112"/>
      <c r="I86" s="106"/>
      <c r="J86" s="107"/>
      <c r="K86" s="104"/>
      <c r="L86" s="108"/>
      <c r="M86" s="12">
        <v>76</v>
      </c>
      <c r="N86" s="12" t="s">
        <v>703</v>
      </c>
      <c r="O86" s="12"/>
      <c r="P86" s="12" t="s">
        <v>713</v>
      </c>
      <c r="Q86" s="14" t="s">
        <v>714</v>
      </c>
      <c r="R86" s="14" t="s">
        <v>715</v>
      </c>
      <c r="S86" s="12" t="s">
        <v>35</v>
      </c>
      <c r="T86" s="12"/>
      <c r="U86" s="12"/>
      <c r="V86" s="12" t="s">
        <v>494</v>
      </c>
      <c r="W86">
        <f t="shared" si="1"/>
        <v>0</v>
      </c>
    </row>
    <row r="87" spans="2:23" ht="89.25">
      <c r="B87" s="109"/>
      <c r="C87" s="110"/>
      <c r="D87" s="110"/>
      <c r="E87" s="112"/>
      <c r="F87" s="116"/>
      <c r="G87" s="104"/>
      <c r="H87" s="112"/>
      <c r="I87" s="106"/>
      <c r="J87" s="107"/>
      <c r="K87" s="104"/>
      <c r="L87" s="108"/>
      <c r="M87" s="12">
        <v>80</v>
      </c>
      <c r="N87" s="12" t="s">
        <v>705</v>
      </c>
      <c r="O87" s="12"/>
      <c r="P87" s="12" t="s">
        <v>716</v>
      </c>
      <c r="Q87" s="14" t="s">
        <v>717</v>
      </c>
      <c r="R87" s="14" t="s">
        <v>718</v>
      </c>
      <c r="S87" s="12" t="s">
        <v>35</v>
      </c>
      <c r="T87" s="12"/>
      <c r="U87" s="12"/>
      <c r="V87" s="12" t="s">
        <v>494</v>
      </c>
      <c r="W87">
        <f t="shared" si="1"/>
        <v>0</v>
      </c>
    </row>
    <row r="88" spans="2:23" ht="76.5">
      <c r="B88" s="109"/>
      <c r="C88" s="110"/>
      <c r="D88" s="110"/>
      <c r="E88" s="112"/>
      <c r="F88" s="116"/>
      <c r="G88" s="104"/>
      <c r="H88" s="112"/>
      <c r="I88" s="106"/>
      <c r="J88" s="107"/>
      <c r="K88" s="104"/>
      <c r="L88" s="108"/>
      <c r="M88" s="12">
        <v>77</v>
      </c>
      <c r="N88" s="12" t="s">
        <v>703</v>
      </c>
      <c r="O88" s="12"/>
      <c r="P88" s="12" t="s">
        <v>719</v>
      </c>
      <c r="Q88" s="14" t="s">
        <v>720</v>
      </c>
      <c r="R88" s="14" t="s">
        <v>721</v>
      </c>
      <c r="S88" s="12" t="s">
        <v>35</v>
      </c>
      <c r="T88" s="12"/>
      <c r="U88" s="12"/>
      <c r="V88" s="12" t="s">
        <v>494</v>
      </c>
      <c r="W88">
        <f t="shared" si="1"/>
        <v>0</v>
      </c>
    </row>
    <row r="89" spans="2:23" ht="63.75">
      <c r="B89" s="109"/>
      <c r="C89" s="110"/>
      <c r="D89" s="110"/>
      <c r="E89" s="112"/>
      <c r="F89" s="116"/>
      <c r="G89" s="104"/>
      <c r="H89" s="112"/>
      <c r="I89" s="106"/>
      <c r="J89" s="107"/>
      <c r="K89" s="104"/>
      <c r="L89" s="108"/>
      <c r="M89" s="12">
        <v>158</v>
      </c>
      <c r="N89" s="12" t="s">
        <v>703</v>
      </c>
      <c r="O89" s="12"/>
      <c r="P89" s="12" t="s">
        <v>725</v>
      </c>
      <c r="Q89" s="14" t="s">
        <v>726</v>
      </c>
      <c r="R89" s="14" t="s">
        <v>727</v>
      </c>
      <c r="S89" s="12" t="s">
        <v>35</v>
      </c>
      <c r="T89" s="12"/>
      <c r="U89" s="12"/>
      <c r="V89" s="12" t="s">
        <v>494</v>
      </c>
      <c r="W89">
        <f t="shared" si="1"/>
        <v>0</v>
      </c>
    </row>
    <row r="90" spans="2:23" ht="76.5">
      <c r="B90" s="109"/>
      <c r="C90" s="110"/>
      <c r="D90" s="110"/>
      <c r="E90" s="112"/>
      <c r="F90" s="116"/>
      <c r="G90" s="104"/>
      <c r="H90" s="112"/>
      <c r="I90" s="106"/>
      <c r="J90" s="107"/>
      <c r="K90" s="104"/>
      <c r="L90" s="108"/>
      <c r="M90" s="12">
        <v>123</v>
      </c>
      <c r="N90" s="12" t="s">
        <v>705</v>
      </c>
      <c r="O90" s="12"/>
      <c r="P90" s="12" t="s">
        <v>728</v>
      </c>
      <c r="Q90" s="14" t="s">
        <v>729</v>
      </c>
      <c r="R90" s="14" t="s">
        <v>730</v>
      </c>
      <c r="S90" s="12" t="s">
        <v>35</v>
      </c>
      <c r="T90" s="12"/>
      <c r="U90" s="12"/>
      <c r="V90" s="12" t="s">
        <v>99</v>
      </c>
      <c r="W90">
        <f t="shared" si="1"/>
        <v>0</v>
      </c>
    </row>
    <row r="91" spans="2:23" ht="51">
      <c r="B91" s="109"/>
      <c r="C91" s="110"/>
      <c r="D91" s="110"/>
      <c r="E91" s="112"/>
      <c r="F91" s="116"/>
      <c r="G91" s="104"/>
      <c r="H91" s="112"/>
      <c r="I91" s="106"/>
      <c r="J91" s="107"/>
      <c r="K91" s="104"/>
      <c r="L91" s="108"/>
      <c r="M91" s="12">
        <v>124</v>
      </c>
      <c r="N91" s="12" t="s">
        <v>705</v>
      </c>
      <c r="O91" s="12"/>
      <c r="P91" s="12" t="s">
        <v>766</v>
      </c>
      <c r="Q91" s="14" t="s">
        <v>767</v>
      </c>
      <c r="R91" s="14" t="s">
        <v>768</v>
      </c>
      <c r="S91" s="12" t="s">
        <v>35</v>
      </c>
      <c r="T91" s="12"/>
      <c r="U91" s="12"/>
      <c r="V91" s="12" t="s">
        <v>99</v>
      </c>
      <c r="W91">
        <f t="shared" si="1"/>
        <v>0</v>
      </c>
    </row>
    <row r="92" spans="2:23" ht="38.25">
      <c r="B92" s="109"/>
      <c r="C92" s="110"/>
      <c r="D92" s="110"/>
      <c r="E92" s="112"/>
      <c r="F92" s="116"/>
      <c r="G92" s="104"/>
      <c r="H92" s="112"/>
      <c r="I92" s="106"/>
      <c r="J92" s="107"/>
      <c r="K92" s="104"/>
      <c r="L92" s="108"/>
      <c r="M92" s="12">
        <v>114</v>
      </c>
      <c r="N92" s="12" t="s">
        <v>705</v>
      </c>
      <c r="O92" s="12"/>
      <c r="P92" s="12" t="s">
        <v>731</v>
      </c>
      <c r="Q92" s="14" t="s">
        <v>732</v>
      </c>
      <c r="R92" s="14" t="s">
        <v>733</v>
      </c>
      <c r="S92" s="12" t="s">
        <v>35</v>
      </c>
      <c r="T92" s="12"/>
      <c r="U92" s="12"/>
      <c r="V92" s="12" t="s">
        <v>99</v>
      </c>
      <c r="W92">
        <f t="shared" si="1"/>
        <v>0</v>
      </c>
    </row>
    <row r="93" spans="2:23" ht="63.75">
      <c r="B93" s="109"/>
      <c r="C93" s="110"/>
      <c r="D93" s="110"/>
      <c r="E93" s="112"/>
      <c r="F93" s="116"/>
      <c r="G93" s="104"/>
      <c r="H93" s="112"/>
      <c r="I93" s="106"/>
      <c r="J93" s="107"/>
      <c r="K93" s="104"/>
      <c r="L93" s="108"/>
      <c r="M93" s="12">
        <v>16</v>
      </c>
      <c r="N93" s="12" t="s">
        <v>705</v>
      </c>
      <c r="O93" s="12"/>
      <c r="P93" s="12" t="s">
        <v>734</v>
      </c>
      <c r="Q93" s="14" t="s">
        <v>735</v>
      </c>
      <c r="R93" s="14" t="s">
        <v>736</v>
      </c>
      <c r="S93" s="12" t="s">
        <v>35</v>
      </c>
      <c r="T93" s="12">
        <v>1</v>
      </c>
      <c r="U93" s="15">
        <v>70000</v>
      </c>
      <c r="V93" s="12" t="s">
        <v>99</v>
      </c>
      <c r="W93">
        <f t="shared" si="1"/>
        <v>70000</v>
      </c>
    </row>
    <row r="94" spans="2:23" ht="89.25">
      <c r="B94" s="109"/>
      <c r="C94" s="110"/>
      <c r="D94" s="110"/>
      <c r="E94" s="112"/>
      <c r="F94" s="116"/>
      <c r="G94" s="104"/>
      <c r="H94" s="112"/>
      <c r="I94" s="106"/>
      <c r="J94" s="107"/>
      <c r="K94" s="104"/>
      <c r="L94" s="108"/>
      <c r="M94" s="12">
        <v>107</v>
      </c>
      <c r="N94" s="12" t="s">
        <v>705</v>
      </c>
      <c r="O94" s="12"/>
      <c r="P94" s="12" t="s">
        <v>739</v>
      </c>
      <c r="Q94" s="14" t="s">
        <v>740</v>
      </c>
      <c r="R94" s="14" t="s">
        <v>741</v>
      </c>
      <c r="S94" s="12" t="s">
        <v>35</v>
      </c>
      <c r="T94" s="12"/>
      <c r="U94" s="12"/>
      <c r="V94" s="12" t="s">
        <v>99</v>
      </c>
      <c r="W94">
        <f t="shared" si="1"/>
        <v>0</v>
      </c>
    </row>
    <row r="95" spans="2:23" ht="89.25">
      <c r="B95" s="109"/>
      <c r="C95" s="110"/>
      <c r="D95" s="110"/>
      <c r="E95" s="112"/>
      <c r="F95" s="116"/>
      <c r="G95" s="104"/>
      <c r="H95" s="112"/>
      <c r="I95" s="106"/>
      <c r="J95" s="107"/>
      <c r="K95" s="104"/>
      <c r="L95" s="108"/>
      <c r="M95" s="12">
        <v>111</v>
      </c>
      <c r="N95" s="12" t="s">
        <v>705</v>
      </c>
      <c r="O95" s="12"/>
      <c r="P95" s="12" t="s">
        <v>743</v>
      </c>
      <c r="Q95" s="14" t="s">
        <v>744</v>
      </c>
      <c r="R95" s="14" t="s">
        <v>741</v>
      </c>
      <c r="S95" s="12" t="s">
        <v>35</v>
      </c>
      <c r="T95" s="12"/>
      <c r="U95" s="12"/>
      <c r="V95" s="12" t="s">
        <v>99</v>
      </c>
      <c r="W95">
        <f t="shared" si="1"/>
        <v>0</v>
      </c>
    </row>
    <row r="96" spans="2:23" ht="89.25">
      <c r="B96" s="109"/>
      <c r="C96" s="110"/>
      <c r="D96" s="110"/>
      <c r="E96" s="112"/>
      <c r="F96" s="116"/>
      <c r="G96" s="104"/>
      <c r="H96" s="112"/>
      <c r="I96" s="106"/>
      <c r="J96" s="107"/>
      <c r="K96" s="104"/>
      <c r="L96" s="108"/>
      <c r="M96" s="12">
        <v>110</v>
      </c>
      <c r="N96" s="12" t="s">
        <v>705</v>
      </c>
      <c r="O96" s="12"/>
      <c r="P96" s="12" t="s">
        <v>745</v>
      </c>
      <c r="Q96" s="14" t="s">
        <v>746</v>
      </c>
      <c r="R96" s="14" t="s">
        <v>741</v>
      </c>
      <c r="S96" s="12" t="s">
        <v>35</v>
      </c>
      <c r="T96" s="12"/>
      <c r="U96" s="12"/>
      <c r="V96" s="12" t="s">
        <v>99</v>
      </c>
      <c r="W96">
        <f t="shared" si="1"/>
        <v>0</v>
      </c>
    </row>
    <row r="97" spans="2:23" ht="102">
      <c r="B97" s="109"/>
      <c r="C97" s="110"/>
      <c r="D97" s="110"/>
      <c r="E97" s="112"/>
      <c r="F97" s="116"/>
      <c r="G97" s="104"/>
      <c r="H97" s="112"/>
      <c r="I97" s="106"/>
      <c r="J97" s="107"/>
      <c r="K97" s="104"/>
      <c r="L97" s="108"/>
      <c r="M97" s="12">
        <v>113</v>
      </c>
      <c r="N97" s="12" t="s">
        <v>705</v>
      </c>
      <c r="O97" s="12"/>
      <c r="P97" s="12" t="s">
        <v>747</v>
      </c>
      <c r="Q97" s="14" t="s">
        <v>748</v>
      </c>
      <c r="R97" s="14" t="s">
        <v>749</v>
      </c>
      <c r="S97" s="12" t="s">
        <v>35</v>
      </c>
      <c r="T97" s="12"/>
      <c r="U97" s="12"/>
      <c r="V97" s="12" t="s">
        <v>99</v>
      </c>
      <c r="W97">
        <f t="shared" si="1"/>
        <v>0</v>
      </c>
    </row>
    <row r="98" spans="2:23" ht="63.75">
      <c r="B98" s="109"/>
      <c r="C98" s="110"/>
      <c r="D98" s="110"/>
      <c r="E98" s="112"/>
      <c r="F98" s="116"/>
      <c r="G98" s="104"/>
      <c r="H98" s="112"/>
      <c r="I98" s="106"/>
      <c r="J98" s="107"/>
      <c r="K98" s="104"/>
      <c r="L98" s="108"/>
      <c r="M98" s="12">
        <v>165</v>
      </c>
      <c r="N98" s="12" t="s">
        <v>705</v>
      </c>
      <c r="O98" s="12"/>
      <c r="P98" s="12" t="s">
        <v>411</v>
      </c>
      <c r="Q98" s="12" t="s">
        <v>793</v>
      </c>
      <c r="R98" s="12" t="s">
        <v>97</v>
      </c>
      <c r="S98" s="12" t="s">
        <v>35</v>
      </c>
      <c r="T98" s="12"/>
      <c r="U98" s="12"/>
      <c r="V98" s="12" t="s">
        <v>99</v>
      </c>
      <c r="W98">
        <f t="shared" si="1"/>
        <v>0</v>
      </c>
    </row>
    <row r="99" spans="2:23" ht="76.5">
      <c r="B99" s="109"/>
      <c r="C99" s="110"/>
      <c r="D99" s="110"/>
      <c r="E99" s="112"/>
      <c r="F99" s="116"/>
      <c r="G99" s="104"/>
      <c r="H99" s="112"/>
      <c r="I99" s="106"/>
      <c r="J99" s="107"/>
      <c r="K99" s="104"/>
      <c r="L99" s="108"/>
      <c r="M99" s="12">
        <v>34</v>
      </c>
      <c r="N99" s="12" t="s">
        <v>705</v>
      </c>
      <c r="O99" s="12"/>
      <c r="P99" s="12" t="s">
        <v>750</v>
      </c>
      <c r="Q99" s="14" t="s">
        <v>751</v>
      </c>
      <c r="R99" s="14" t="s">
        <v>752</v>
      </c>
      <c r="S99" s="12" t="s">
        <v>35</v>
      </c>
      <c r="T99" s="12"/>
      <c r="U99" s="12"/>
      <c r="V99" s="12" t="s">
        <v>510</v>
      </c>
      <c r="W99">
        <f t="shared" si="1"/>
        <v>0</v>
      </c>
    </row>
    <row r="100" spans="2:23" ht="76.5">
      <c r="B100" s="109"/>
      <c r="C100" s="110"/>
      <c r="D100" s="110"/>
      <c r="E100" s="112"/>
      <c r="F100" s="116"/>
      <c r="G100" s="104"/>
      <c r="H100" s="112"/>
      <c r="I100" s="106"/>
      <c r="J100" s="107"/>
      <c r="K100" s="104"/>
      <c r="L100" s="108"/>
      <c r="M100" s="12">
        <v>81</v>
      </c>
      <c r="N100" s="12" t="s">
        <v>703</v>
      </c>
      <c r="O100" s="12"/>
      <c r="P100" s="12" t="s">
        <v>753</v>
      </c>
      <c r="Q100" s="14" t="s">
        <v>754</v>
      </c>
      <c r="R100" s="14" t="s">
        <v>755</v>
      </c>
      <c r="S100" s="12" t="s">
        <v>35</v>
      </c>
      <c r="T100" s="12"/>
      <c r="U100" s="12"/>
      <c r="V100" s="12" t="s">
        <v>487</v>
      </c>
      <c r="W100">
        <f t="shared" si="1"/>
        <v>0</v>
      </c>
    </row>
    <row r="101" spans="2:23" ht="89.25">
      <c r="B101" s="109">
        <v>6</v>
      </c>
      <c r="C101" s="110" t="s">
        <v>794</v>
      </c>
      <c r="D101" s="110" t="s">
        <v>795</v>
      </c>
      <c r="E101" s="112" t="s">
        <v>784</v>
      </c>
      <c r="F101" s="116" t="s">
        <v>785</v>
      </c>
      <c r="G101" s="104" t="s">
        <v>759</v>
      </c>
      <c r="H101" s="112" t="s">
        <v>699</v>
      </c>
      <c r="I101" s="106" t="s">
        <v>796</v>
      </c>
      <c r="J101" s="107" t="s">
        <v>797</v>
      </c>
      <c r="K101" s="114" t="s">
        <v>701</v>
      </c>
      <c r="L101" s="108" t="s">
        <v>762</v>
      </c>
      <c r="M101" s="12">
        <v>43</v>
      </c>
      <c r="N101" s="12" t="s">
        <v>705</v>
      </c>
      <c r="O101" s="12"/>
      <c r="P101" s="12" t="s">
        <v>195</v>
      </c>
      <c r="Q101" s="12" t="s">
        <v>420</v>
      </c>
      <c r="R101" s="12" t="s">
        <v>194</v>
      </c>
      <c r="S101" s="12" t="s">
        <v>196</v>
      </c>
      <c r="T101" s="12"/>
      <c r="U101" s="12"/>
      <c r="V101" s="12" t="s">
        <v>197</v>
      </c>
      <c r="W101">
        <f t="shared" si="1"/>
        <v>0</v>
      </c>
    </row>
    <row r="102" spans="2:23" ht="89.25">
      <c r="B102" s="109"/>
      <c r="C102" s="110"/>
      <c r="D102" s="110"/>
      <c r="E102" s="112"/>
      <c r="F102" s="111"/>
      <c r="G102" s="104"/>
      <c r="H102" s="112"/>
      <c r="I102" s="106"/>
      <c r="J102" s="107"/>
      <c r="K102" s="114"/>
      <c r="L102" s="108"/>
      <c r="M102" s="12">
        <v>125</v>
      </c>
      <c r="N102" s="12" t="s">
        <v>705</v>
      </c>
      <c r="O102" s="12"/>
      <c r="P102" s="12" t="s">
        <v>193</v>
      </c>
      <c r="Q102" s="13" t="s">
        <v>706</v>
      </c>
      <c r="R102" s="14" t="s">
        <v>707</v>
      </c>
      <c r="S102" s="12" t="s">
        <v>35</v>
      </c>
      <c r="T102" s="12"/>
      <c r="U102" s="12"/>
      <c r="V102" s="12" t="s">
        <v>186</v>
      </c>
      <c r="W102">
        <f t="shared" si="1"/>
        <v>0</v>
      </c>
    </row>
    <row r="103" spans="2:23" ht="38.25">
      <c r="B103" s="109"/>
      <c r="C103" s="110"/>
      <c r="D103" s="110"/>
      <c r="E103" s="112"/>
      <c r="F103" s="111"/>
      <c r="G103" s="104"/>
      <c r="H103" s="112"/>
      <c r="I103" s="106"/>
      <c r="J103" s="107"/>
      <c r="K103" s="114"/>
      <c r="L103" s="108"/>
      <c r="M103" s="12">
        <v>62</v>
      </c>
      <c r="N103" s="12" t="s">
        <v>705</v>
      </c>
      <c r="O103" s="12"/>
      <c r="P103" s="12" t="s">
        <v>708</v>
      </c>
      <c r="Q103" s="14" t="s">
        <v>709</v>
      </c>
      <c r="R103" s="14" t="s">
        <v>710</v>
      </c>
      <c r="S103" s="12" t="s">
        <v>35</v>
      </c>
      <c r="T103" s="12"/>
      <c r="U103" s="12"/>
      <c r="V103" s="12" t="s">
        <v>99</v>
      </c>
      <c r="W103">
        <f t="shared" si="1"/>
        <v>0</v>
      </c>
    </row>
    <row r="104" spans="2:23" ht="38.25">
      <c r="B104" s="109"/>
      <c r="C104" s="110"/>
      <c r="D104" s="110"/>
      <c r="E104" s="112"/>
      <c r="F104" s="111"/>
      <c r="G104" s="104"/>
      <c r="H104" s="112"/>
      <c r="I104" s="106"/>
      <c r="J104" s="107"/>
      <c r="K104" s="114"/>
      <c r="L104" s="108"/>
      <c r="M104" s="12">
        <v>63</v>
      </c>
      <c r="N104" s="12" t="s">
        <v>705</v>
      </c>
      <c r="O104" s="12"/>
      <c r="P104" s="12" t="s">
        <v>711</v>
      </c>
      <c r="Q104" s="14" t="s">
        <v>712</v>
      </c>
      <c r="R104" s="14" t="s">
        <v>710</v>
      </c>
      <c r="S104" s="12" t="s">
        <v>35</v>
      </c>
      <c r="T104" s="12"/>
      <c r="U104" s="12"/>
      <c r="V104" s="12" t="s">
        <v>99</v>
      </c>
      <c r="W104">
        <f t="shared" si="1"/>
        <v>0</v>
      </c>
    </row>
    <row r="105" spans="2:23" ht="102">
      <c r="B105" s="109"/>
      <c r="C105" s="110"/>
      <c r="D105" s="110"/>
      <c r="E105" s="112"/>
      <c r="F105" s="111"/>
      <c r="G105" s="104"/>
      <c r="H105" s="112"/>
      <c r="I105" s="106"/>
      <c r="J105" s="107" t="s">
        <v>798</v>
      </c>
      <c r="K105" s="114"/>
      <c r="L105" s="108"/>
      <c r="M105" s="12">
        <v>76</v>
      </c>
      <c r="N105" s="12" t="s">
        <v>703</v>
      </c>
      <c r="O105" s="12"/>
      <c r="P105" s="12" t="s">
        <v>713</v>
      </c>
      <c r="Q105" s="14" t="s">
        <v>714</v>
      </c>
      <c r="R105" s="14" t="s">
        <v>715</v>
      </c>
      <c r="S105" s="12" t="s">
        <v>35</v>
      </c>
      <c r="T105" s="12"/>
      <c r="U105" s="12"/>
      <c r="V105" s="12" t="s">
        <v>494</v>
      </c>
      <c r="W105">
        <f t="shared" si="1"/>
        <v>0</v>
      </c>
    </row>
    <row r="106" spans="2:23" ht="89.25">
      <c r="B106" s="109"/>
      <c r="C106" s="110"/>
      <c r="D106" s="110"/>
      <c r="E106" s="112"/>
      <c r="F106" s="111"/>
      <c r="G106" s="104"/>
      <c r="H106" s="112"/>
      <c r="I106" s="106"/>
      <c r="J106" s="107"/>
      <c r="K106" s="114"/>
      <c r="L106" s="108"/>
      <c r="M106" s="12">
        <v>80</v>
      </c>
      <c r="N106" s="12" t="s">
        <v>705</v>
      </c>
      <c r="O106" s="12"/>
      <c r="P106" s="12" t="s">
        <v>716</v>
      </c>
      <c r="Q106" s="14" t="s">
        <v>717</v>
      </c>
      <c r="R106" s="14" t="s">
        <v>718</v>
      </c>
      <c r="S106" s="12" t="s">
        <v>35</v>
      </c>
      <c r="T106" s="12"/>
      <c r="U106" s="12"/>
      <c r="V106" s="12" t="s">
        <v>494</v>
      </c>
      <c r="W106">
        <f t="shared" si="1"/>
        <v>0</v>
      </c>
    </row>
    <row r="107" spans="2:23" ht="76.5">
      <c r="B107" s="109"/>
      <c r="C107" s="110"/>
      <c r="D107" s="110"/>
      <c r="E107" s="112"/>
      <c r="F107" s="111"/>
      <c r="G107" s="104"/>
      <c r="H107" s="112"/>
      <c r="I107" s="106"/>
      <c r="J107" s="107"/>
      <c r="K107" s="114"/>
      <c r="L107" s="108"/>
      <c r="M107" s="12">
        <v>77</v>
      </c>
      <c r="N107" s="12" t="s">
        <v>703</v>
      </c>
      <c r="O107" s="12"/>
      <c r="P107" s="12" t="s">
        <v>719</v>
      </c>
      <c r="Q107" s="14" t="s">
        <v>720</v>
      </c>
      <c r="R107" s="14" t="s">
        <v>721</v>
      </c>
      <c r="S107" s="12" t="s">
        <v>35</v>
      </c>
      <c r="T107" s="12"/>
      <c r="U107" s="12"/>
      <c r="V107" s="12" t="s">
        <v>494</v>
      </c>
      <c r="W107">
        <f t="shared" si="1"/>
        <v>0</v>
      </c>
    </row>
    <row r="108" spans="2:23" ht="76.5">
      <c r="B108" s="109"/>
      <c r="C108" s="110"/>
      <c r="D108" s="110"/>
      <c r="E108" s="112"/>
      <c r="F108" s="111"/>
      <c r="G108" s="104"/>
      <c r="H108" s="112"/>
      <c r="I108" s="106"/>
      <c r="J108" s="107"/>
      <c r="K108" s="114"/>
      <c r="L108" s="108"/>
      <c r="M108" s="12">
        <v>159</v>
      </c>
      <c r="N108" s="12" t="s">
        <v>705</v>
      </c>
      <c r="O108" s="12"/>
      <c r="P108" s="12" t="s">
        <v>763</v>
      </c>
      <c r="Q108" s="14" t="s">
        <v>726</v>
      </c>
      <c r="R108" s="14" t="s">
        <v>764</v>
      </c>
      <c r="S108" s="12" t="s">
        <v>35</v>
      </c>
      <c r="T108" s="12"/>
      <c r="U108" s="12"/>
      <c r="V108" s="12" t="s">
        <v>494</v>
      </c>
      <c r="W108">
        <f t="shared" si="1"/>
        <v>0</v>
      </c>
    </row>
    <row r="109" spans="2:23" ht="76.5">
      <c r="B109" s="109"/>
      <c r="C109" s="110"/>
      <c r="D109" s="110"/>
      <c r="E109" s="112"/>
      <c r="F109" s="111"/>
      <c r="G109" s="104"/>
      <c r="H109" s="112"/>
      <c r="I109" s="106"/>
      <c r="J109" s="107"/>
      <c r="K109" s="114"/>
      <c r="L109" s="108"/>
      <c r="M109" s="12">
        <v>78</v>
      </c>
      <c r="N109" s="12" t="s">
        <v>703</v>
      </c>
      <c r="O109" s="12"/>
      <c r="P109" s="12" t="s">
        <v>722</v>
      </c>
      <c r="Q109" s="14" t="s">
        <v>723</v>
      </c>
      <c r="R109" s="14" t="s">
        <v>724</v>
      </c>
      <c r="S109" s="12" t="s">
        <v>35</v>
      </c>
      <c r="T109" s="12"/>
      <c r="U109" s="12"/>
      <c r="V109" s="12" t="s">
        <v>494</v>
      </c>
      <c r="W109">
        <f t="shared" si="1"/>
        <v>0</v>
      </c>
    </row>
    <row r="110" spans="2:23" ht="63.75">
      <c r="B110" s="109"/>
      <c r="C110" s="110"/>
      <c r="D110" s="110"/>
      <c r="E110" s="112"/>
      <c r="F110" s="111"/>
      <c r="G110" s="104"/>
      <c r="H110" s="112"/>
      <c r="I110" s="106"/>
      <c r="J110" s="118" t="s">
        <v>455</v>
      </c>
      <c r="K110" s="114"/>
      <c r="L110" s="108"/>
      <c r="M110" s="12">
        <v>158</v>
      </c>
      <c r="N110" s="12" t="s">
        <v>703</v>
      </c>
      <c r="O110" s="12"/>
      <c r="P110" s="12" t="s">
        <v>725</v>
      </c>
      <c r="Q110" s="14" t="s">
        <v>726</v>
      </c>
      <c r="R110" s="14" t="s">
        <v>727</v>
      </c>
      <c r="S110" s="12" t="s">
        <v>35</v>
      </c>
      <c r="T110" s="12"/>
      <c r="U110" s="12"/>
      <c r="V110" s="12" t="s">
        <v>494</v>
      </c>
      <c r="W110">
        <f t="shared" si="1"/>
        <v>0</v>
      </c>
    </row>
    <row r="111" spans="2:23" ht="76.5">
      <c r="B111" s="109"/>
      <c r="C111" s="110"/>
      <c r="D111" s="110"/>
      <c r="E111" s="112"/>
      <c r="F111" s="111"/>
      <c r="G111" s="104"/>
      <c r="H111" s="112"/>
      <c r="I111" s="106"/>
      <c r="J111" s="118"/>
      <c r="K111" s="114"/>
      <c r="L111" s="108"/>
      <c r="M111" s="12">
        <v>123</v>
      </c>
      <c r="N111" s="12" t="s">
        <v>705</v>
      </c>
      <c r="O111" s="12"/>
      <c r="P111" s="12" t="s">
        <v>728</v>
      </c>
      <c r="Q111" s="14" t="s">
        <v>729</v>
      </c>
      <c r="R111" s="14" t="s">
        <v>730</v>
      </c>
      <c r="S111" s="12" t="s">
        <v>35</v>
      </c>
      <c r="T111" s="12"/>
      <c r="U111" s="12"/>
      <c r="V111" s="12" t="s">
        <v>99</v>
      </c>
      <c r="W111">
        <f t="shared" si="1"/>
        <v>0</v>
      </c>
    </row>
    <row r="112" spans="2:23" ht="51">
      <c r="B112" s="109"/>
      <c r="C112" s="110"/>
      <c r="D112" s="110"/>
      <c r="E112" s="112"/>
      <c r="F112" s="111"/>
      <c r="G112" s="104"/>
      <c r="H112" s="112"/>
      <c r="I112" s="106"/>
      <c r="J112" s="118"/>
      <c r="K112" s="114"/>
      <c r="L112" s="108"/>
      <c r="M112" s="12">
        <v>124</v>
      </c>
      <c r="N112" s="12" t="s">
        <v>705</v>
      </c>
      <c r="O112" s="12"/>
      <c r="P112" s="12" t="s">
        <v>766</v>
      </c>
      <c r="Q112" s="14" t="s">
        <v>767</v>
      </c>
      <c r="R112" s="14" t="s">
        <v>768</v>
      </c>
      <c r="S112" s="12" t="s">
        <v>35</v>
      </c>
      <c r="T112" s="12"/>
      <c r="U112" s="12"/>
      <c r="V112" s="12" t="s">
        <v>99</v>
      </c>
      <c r="W112">
        <f t="shared" si="1"/>
        <v>0</v>
      </c>
    </row>
    <row r="113" spans="2:23" ht="38.25">
      <c r="B113" s="109"/>
      <c r="C113" s="110"/>
      <c r="D113" s="110"/>
      <c r="E113" s="112"/>
      <c r="F113" s="111"/>
      <c r="G113" s="104"/>
      <c r="H113" s="112"/>
      <c r="I113" s="106"/>
      <c r="J113" s="118"/>
      <c r="K113" s="114"/>
      <c r="L113" s="108"/>
      <c r="M113" s="12">
        <v>114</v>
      </c>
      <c r="N113" s="12" t="s">
        <v>705</v>
      </c>
      <c r="O113" s="12"/>
      <c r="P113" s="12" t="s">
        <v>731</v>
      </c>
      <c r="Q113" s="14" t="s">
        <v>732</v>
      </c>
      <c r="R113" s="14" t="s">
        <v>733</v>
      </c>
      <c r="S113" s="12" t="s">
        <v>35</v>
      </c>
      <c r="T113" s="12"/>
      <c r="U113" s="12"/>
      <c r="V113" s="12" t="s">
        <v>99</v>
      </c>
      <c r="W113">
        <f t="shared" si="1"/>
        <v>0</v>
      </c>
    </row>
    <row r="114" spans="2:23" ht="63.75">
      <c r="B114" s="109"/>
      <c r="C114" s="110"/>
      <c r="D114" s="110"/>
      <c r="E114" s="112"/>
      <c r="F114" s="111"/>
      <c r="G114" s="104"/>
      <c r="H114" s="112"/>
      <c r="I114" s="106"/>
      <c r="J114" s="118"/>
      <c r="K114" s="114"/>
      <c r="L114" s="108"/>
      <c r="M114" s="12">
        <v>16</v>
      </c>
      <c r="N114" s="12" t="s">
        <v>705</v>
      </c>
      <c r="O114" s="12"/>
      <c r="P114" s="12" t="s">
        <v>734</v>
      </c>
      <c r="Q114" s="14" t="s">
        <v>735</v>
      </c>
      <c r="R114" s="14" t="s">
        <v>736</v>
      </c>
      <c r="S114" s="12" t="s">
        <v>35</v>
      </c>
      <c r="T114" s="12">
        <v>4</v>
      </c>
      <c r="U114" s="15">
        <v>70000</v>
      </c>
      <c r="V114" s="12" t="s">
        <v>99</v>
      </c>
      <c r="W114">
        <f t="shared" si="1"/>
        <v>280000</v>
      </c>
    </row>
    <row r="115" spans="2:23" ht="89.25">
      <c r="B115" s="109"/>
      <c r="C115" s="110"/>
      <c r="D115" s="110"/>
      <c r="E115" s="112"/>
      <c r="F115" s="111"/>
      <c r="G115" s="104"/>
      <c r="H115" s="112"/>
      <c r="I115" s="106"/>
      <c r="J115" s="118"/>
      <c r="K115" s="114"/>
      <c r="L115" s="108"/>
      <c r="M115" s="12">
        <v>107</v>
      </c>
      <c r="N115" s="12" t="s">
        <v>705</v>
      </c>
      <c r="O115" s="12"/>
      <c r="P115" s="12" t="s">
        <v>739</v>
      </c>
      <c r="Q115" s="14" t="s">
        <v>740</v>
      </c>
      <c r="R115" s="14" t="s">
        <v>741</v>
      </c>
      <c r="S115" s="12" t="s">
        <v>35</v>
      </c>
      <c r="T115" s="12"/>
      <c r="U115" s="12"/>
      <c r="V115" s="12" t="s">
        <v>99</v>
      </c>
      <c r="W115">
        <f t="shared" si="1"/>
        <v>0</v>
      </c>
    </row>
    <row r="116" spans="2:23" ht="89.25">
      <c r="B116" s="109"/>
      <c r="C116" s="110"/>
      <c r="D116" s="110"/>
      <c r="E116" s="112"/>
      <c r="F116" s="111"/>
      <c r="G116" s="104"/>
      <c r="H116" s="112"/>
      <c r="I116" s="106"/>
      <c r="J116" s="119" t="s">
        <v>799</v>
      </c>
      <c r="K116" s="114"/>
      <c r="L116" s="108"/>
      <c r="M116" s="12">
        <v>111</v>
      </c>
      <c r="N116" s="12" t="s">
        <v>705</v>
      </c>
      <c r="O116" s="12"/>
      <c r="P116" s="12" t="s">
        <v>743</v>
      </c>
      <c r="Q116" s="14" t="s">
        <v>744</v>
      </c>
      <c r="R116" s="14" t="s">
        <v>741</v>
      </c>
      <c r="S116" s="12" t="s">
        <v>35</v>
      </c>
      <c r="T116" s="12"/>
      <c r="U116" s="12"/>
      <c r="V116" s="12" t="s">
        <v>99</v>
      </c>
      <c r="W116">
        <f t="shared" si="1"/>
        <v>0</v>
      </c>
    </row>
    <row r="117" spans="2:23" ht="89.25">
      <c r="B117" s="109"/>
      <c r="C117" s="110"/>
      <c r="D117" s="110"/>
      <c r="E117" s="112"/>
      <c r="F117" s="111"/>
      <c r="G117" s="104"/>
      <c r="H117" s="112"/>
      <c r="I117" s="106"/>
      <c r="J117" s="119"/>
      <c r="K117" s="114"/>
      <c r="L117" s="108"/>
      <c r="M117" s="12">
        <v>110</v>
      </c>
      <c r="N117" s="12" t="s">
        <v>705</v>
      </c>
      <c r="O117" s="12"/>
      <c r="P117" s="12" t="s">
        <v>745</v>
      </c>
      <c r="Q117" s="14" t="s">
        <v>746</v>
      </c>
      <c r="R117" s="14" t="s">
        <v>741</v>
      </c>
      <c r="S117" s="12" t="s">
        <v>35</v>
      </c>
      <c r="T117" s="12"/>
      <c r="U117" s="12"/>
      <c r="V117" s="12" t="s">
        <v>99</v>
      </c>
      <c r="W117">
        <f t="shared" si="1"/>
        <v>0</v>
      </c>
    </row>
    <row r="118" spans="2:23" ht="102">
      <c r="B118" s="109"/>
      <c r="C118" s="110"/>
      <c r="D118" s="110"/>
      <c r="E118" s="112"/>
      <c r="F118" s="111"/>
      <c r="G118" s="104"/>
      <c r="H118" s="112"/>
      <c r="I118" s="106"/>
      <c r="J118" s="119"/>
      <c r="K118" s="114"/>
      <c r="L118" s="108"/>
      <c r="M118" s="12">
        <v>113</v>
      </c>
      <c r="N118" s="12" t="s">
        <v>705</v>
      </c>
      <c r="O118" s="12"/>
      <c r="P118" s="12" t="s">
        <v>747</v>
      </c>
      <c r="Q118" s="14" t="s">
        <v>748</v>
      </c>
      <c r="R118" s="14" t="s">
        <v>749</v>
      </c>
      <c r="S118" s="12" t="s">
        <v>35</v>
      </c>
      <c r="T118" s="12"/>
      <c r="U118" s="12"/>
      <c r="V118" s="12" t="s">
        <v>99</v>
      </c>
      <c r="W118">
        <f t="shared" si="1"/>
        <v>0</v>
      </c>
    </row>
    <row r="119" spans="2:23" ht="76.5">
      <c r="B119" s="109"/>
      <c r="C119" s="110"/>
      <c r="D119" s="110"/>
      <c r="E119" s="112"/>
      <c r="F119" s="111"/>
      <c r="G119" s="104"/>
      <c r="H119" s="112"/>
      <c r="I119" s="106"/>
      <c r="J119" s="119"/>
      <c r="K119" s="114"/>
      <c r="L119" s="108"/>
      <c r="M119" s="12">
        <v>34</v>
      </c>
      <c r="N119" s="12" t="s">
        <v>705</v>
      </c>
      <c r="O119" s="12"/>
      <c r="P119" s="12" t="s">
        <v>750</v>
      </c>
      <c r="Q119" s="14" t="s">
        <v>751</v>
      </c>
      <c r="R119" s="14" t="s">
        <v>752</v>
      </c>
      <c r="S119" s="12" t="s">
        <v>35</v>
      </c>
      <c r="T119" s="12"/>
      <c r="U119" s="12"/>
      <c r="V119" s="12" t="s">
        <v>510</v>
      </c>
      <c r="W119">
        <f t="shared" si="1"/>
        <v>0</v>
      </c>
    </row>
    <row r="120" spans="2:23" ht="76.5">
      <c r="B120" s="109"/>
      <c r="C120" s="110"/>
      <c r="D120" s="110"/>
      <c r="E120" s="112"/>
      <c r="F120" s="111"/>
      <c r="G120" s="104"/>
      <c r="H120" s="112"/>
      <c r="I120" s="106"/>
      <c r="J120" s="119"/>
      <c r="K120" s="114"/>
      <c r="L120" s="108"/>
      <c r="M120" s="12">
        <v>81</v>
      </c>
      <c r="N120" s="12" t="s">
        <v>703</v>
      </c>
      <c r="O120" s="12"/>
      <c r="P120" s="12" t="s">
        <v>753</v>
      </c>
      <c r="Q120" s="14" t="s">
        <v>754</v>
      </c>
      <c r="R120" s="14" t="s">
        <v>755</v>
      </c>
      <c r="S120" s="12" t="s">
        <v>35</v>
      </c>
      <c r="T120" s="12"/>
      <c r="U120" s="12"/>
      <c r="V120" s="12" t="s">
        <v>487</v>
      </c>
      <c r="W120">
        <f t="shared" si="1"/>
        <v>0</v>
      </c>
    </row>
    <row r="121" spans="2:23" ht="89.25">
      <c r="B121" s="109">
        <v>7</v>
      </c>
      <c r="C121" s="110" t="s">
        <v>800</v>
      </c>
      <c r="D121" s="110" t="s">
        <v>801</v>
      </c>
      <c r="E121" s="112" t="s">
        <v>696</v>
      </c>
      <c r="F121" s="116" t="s">
        <v>697</v>
      </c>
      <c r="G121" s="104" t="s">
        <v>759</v>
      </c>
      <c r="H121" s="112" t="s">
        <v>699</v>
      </c>
      <c r="I121" s="106" t="s">
        <v>802</v>
      </c>
      <c r="J121" s="107" t="s">
        <v>774</v>
      </c>
      <c r="K121" s="104" t="s">
        <v>759</v>
      </c>
      <c r="L121" s="108" t="s">
        <v>762</v>
      </c>
      <c r="M121" s="12">
        <v>43</v>
      </c>
      <c r="N121" s="12" t="s">
        <v>705</v>
      </c>
      <c r="O121" s="12"/>
      <c r="P121" s="12" t="s">
        <v>195</v>
      </c>
      <c r="Q121" s="12" t="s">
        <v>420</v>
      </c>
      <c r="R121" s="12" t="s">
        <v>194</v>
      </c>
      <c r="S121" s="12" t="s">
        <v>196</v>
      </c>
      <c r="T121" s="12"/>
      <c r="U121" s="12"/>
      <c r="V121" s="12" t="s">
        <v>197</v>
      </c>
      <c r="W121">
        <f t="shared" si="1"/>
        <v>0</v>
      </c>
    </row>
    <row r="122" spans="2:23" ht="89.25">
      <c r="B122" s="109"/>
      <c r="C122" s="110"/>
      <c r="D122" s="110"/>
      <c r="E122" s="112"/>
      <c r="F122" s="116"/>
      <c r="G122" s="104"/>
      <c r="H122" s="112"/>
      <c r="I122" s="106"/>
      <c r="J122" s="107"/>
      <c r="K122" s="104"/>
      <c r="L122" s="108"/>
      <c r="M122" s="12">
        <v>125</v>
      </c>
      <c r="N122" s="12" t="s">
        <v>705</v>
      </c>
      <c r="O122" s="12"/>
      <c r="P122" s="12" t="s">
        <v>193</v>
      </c>
      <c r="Q122" s="13" t="s">
        <v>706</v>
      </c>
      <c r="R122" s="14" t="s">
        <v>707</v>
      </c>
      <c r="S122" s="12" t="s">
        <v>35</v>
      </c>
      <c r="T122" s="12"/>
      <c r="U122" s="12"/>
      <c r="V122" s="12" t="s">
        <v>186</v>
      </c>
      <c r="W122">
        <f t="shared" si="1"/>
        <v>0</v>
      </c>
    </row>
    <row r="123" spans="2:23" ht="38.25">
      <c r="B123" s="109"/>
      <c r="C123" s="110"/>
      <c r="D123" s="110"/>
      <c r="E123" s="112"/>
      <c r="F123" s="116"/>
      <c r="G123" s="104"/>
      <c r="H123" s="112"/>
      <c r="I123" s="106"/>
      <c r="J123" s="107"/>
      <c r="K123" s="104"/>
      <c r="L123" s="108"/>
      <c r="M123" s="12">
        <v>62</v>
      </c>
      <c r="N123" s="12" t="s">
        <v>705</v>
      </c>
      <c r="O123" s="12"/>
      <c r="P123" s="12" t="s">
        <v>708</v>
      </c>
      <c r="Q123" s="14" t="s">
        <v>709</v>
      </c>
      <c r="R123" s="14" t="s">
        <v>710</v>
      </c>
      <c r="S123" s="12" t="s">
        <v>35</v>
      </c>
      <c r="T123" s="12"/>
      <c r="U123" s="12"/>
      <c r="V123" s="12" t="s">
        <v>99</v>
      </c>
      <c r="W123">
        <f t="shared" si="1"/>
        <v>0</v>
      </c>
    </row>
    <row r="124" spans="2:23" ht="38.25">
      <c r="B124" s="109"/>
      <c r="C124" s="110"/>
      <c r="D124" s="110"/>
      <c r="E124" s="112"/>
      <c r="F124" s="116"/>
      <c r="G124" s="104"/>
      <c r="H124" s="112"/>
      <c r="I124" s="106"/>
      <c r="J124" s="107"/>
      <c r="K124" s="104"/>
      <c r="L124" s="108"/>
      <c r="M124" s="12">
        <v>63</v>
      </c>
      <c r="N124" s="12" t="s">
        <v>705</v>
      </c>
      <c r="O124" s="12"/>
      <c r="P124" s="12" t="s">
        <v>711</v>
      </c>
      <c r="Q124" s="14" t="s">
        <v>712</v>
      </c>
      <c r="R124" s="14" t="s">
        <v>710</v>
      </c>
      <c r="S124" s="12" t="s">
        <v>35</v>
      </c>
      <c r="T124" s="12"/>
      <c r="U124" s="12"/>
      <c r="V124" s="12" t="s">
        <v>99</v>
      </c>
      <c r="W124">
        <f t="shared" si="1"/>
        <v>0</v>
      </c>
    </row>
    <row r="125" spans="2:23" ht="102">
      <c r="B125" s="109"/>
      <c r="C125" s="110"/>
      <c r="D125" s="110"/>
      <c r="E125" s="112"/>
      <c r="F125" s="116"/>
      <c r="G125" s="104"/>
      <c r="H125" s="112"/>
      <c r="I125" s="106"/>
      <c r="J125" s="107"/>
      <c r="K125" s="104"/>
      <c r="L125" s="108"/>
      <c r="M125" s="12">
        <v>76</v>
      </c>
      <c r="N125" s="12" t="s">
        <v>703</v>
      </c>
      <c r="O125" s="12"/>
      <c r="P125" s="12" t="s">
        <v>713</v>
      </c>
      <c r="Q125" s="14" t="s">
        <v>714</v>
      </c>
      <c r="R125" s="14" t="s">
        <v>715</v>
      </c>
      <c r="S125" s="12" t="s">
        <v>35</v>
      </c>
      <c r="T125" s="12"/>
      <c r="U125" s="12"/>
      <c r="V125" s="12" t="s">
        <v>494</v>
      </c>
      <c r="W125">
        <f t="shared" si="1"/>
        <v>0</v>
      </c>
    </row>
    <row r="126" spans="2:23" ht="89.25">
      <c r="B126" s="109"/>
      <c r="C126" s="110"/>
      <c r="D126" s="110"/>
      <c r="E126" s="112"/>
      <c r="F126" s="116"/>
      <c r="G126" s="104"/>
      <c r="H126" s="112"/>
      <c r="I126" s="106"/>
      <c r="J126" s="107"/>
      <c r="K126" s="104"/>
      <c r="L126" s="108"/>
      <c r="M126" s="12">
        <v>80</v>
      </c>
      <c r="N126" s="12" t="s">
        <v>705</v>
      </c>
      <c r="O126" s="12"/>
      <c r="P126" s="12" t="s">
        <v>716</v>
      </c>
      <c r="Q126" s="14" t="s">
        <v>717</v>
      </c>
      <c r="R126" s="14" t="s">
        <v>718</v>
      </c>
      <c r="S126" s="12" t="s">
        <v>35</v>
      </c>
      <c r="T126" s="12"/>
      <c r="U126" s="12"/>
      <c r="V126" s="12" t="s">
        <v>494</v>
      </c>
      <c r="W126">
        <f t="shared" si="1"/>
        <v>0</v>
      </c>
    </row>
    <row r="127" spans="2:23" ht="76.5">
      <c r="B127" s="109"/>
      <c r="C127" s="110"/>
      <c r="D127" s="110"/>
      <c r="E127" s="112"/>
      <c r="F127" s="116"/>
      <c r="G127" s="104"/>
      <c r="H127" s="112"/>
      <c r="I127" s="106"/>
      <c r="J127" s="107"/>
      <c r="K127" s="104"/>
      <c r="L127" s="108"/>
      <c r="M127" s="12">
        <v>77</v>
      </c>
      <c r="N127" s="12" t="s">
        <v>703</v>
      </c>
      <c r="O127" s="12"/>
      <c r="P127" s="12" t="s">
        <v>719</v>
      </c>
      <c r="Q127" s="14" t="s">
        <v>720</v>
      </c>
      <c r="R127" s="14" t="s">
        <v>721</v>
      </c>
      <c r="S127" s="12" t="s">
        <v>35</v>
      </c>
      <c r="T127" s="12"/>
      <c r="U127" s="12"/>
      <c r="V127" s="12" t="s">
        <v>494</v>
      </c>
      <c r="W127">
        <f t="shared" si="1"/>
        <v>0</v>
      </c>
    </row>
    <row r="128" spans="2:23" ht="63.75">
      <c r="B128" s="109"/>
      <c r="C128" s="110"/>
      <c r="D128" s="110"/>
      <c r="E128" s="112"/>
      <c r="F128" s="116"/>
      <c r="G128" s="104"/>
      <c r="H128" s="112"/>
      <c r="I128" s="106"/>
      <c r="J128" s="107"/>
      <c r="K128" s="104"/>
      <c r="L128" s="108"/>
      <c r="M128" s="12">
        <v>158</v>
      </c>
      <c r="N128" s="12" t="s">
        <v>705</v>
      </c>
      <c r="O128" s="12"/>
      <c r="P128" s="12" t="s">
        <v>725</v>
      </c>
      <c r="Q128" s="14" t="s">
        <v>726</v>
      </c>
      <c r="R128" s="14" t="s">
        <v>727</v>
      </c>
      <c r="S128" s="12" t="s">
        <v>35</v>
      </c>
      <c r="T128" s="12"/>
      <c r="U128" s="12"/>
      <c r="V128" s="12" t="s">
        <v>494</v>
      </c>
      <c r="W128">
        <f t="shared" si="1"/>
        <v>0</v>
      </c>
    </row>
    <row r="129" spans="2:23" ht="76.5">
      <c r="B129" s="109"/>
      <c r="C129" s="110"/>
      <c r="D129" s="110"/>
      <c r="E129" s="112"/>
      <c r="F129" s="116"/>
      <c r="G129" s="104"/>
      <c r="H129" s="112"/>
      <c r="I129" s="106"/>
      <c r="J129" s="107"/>
      <c r="K129" s="104"/>
      <c r="L129" s="108"/>
      <c r="M129" s="12">
        <v>123</v>
      </c>
      <c r="N129" s="12" t="s">
        <v>705</v>
      </c>
      <c r="O129" s="12"/>
      <c r="P129" s="12" t="s">
        <v>728</v>
      </c>
      <c r="Q129" s="14" t="s">
        <v>729</v>
      </c>
      <c r="R129" s="14" t="s">
        <v>730</v>
      </c>
      <c r="S129" s="12" t="s">
        <v>35</v>
      </c>
      <c r="T129" s="12"/>
      <c r="U129" s="12"/>
      <c r="V129" s="12" t="s">
        <v>99</v>
      </c>
      <c r="W129">
        <f t="shared" si="1"/>
        <v>0</v>
      </c>
    </row>
    <row r="130" spans="2:23" ht="51">
      <c r="B130" s="109"/>
      <c r="C130" s="110"/>
      <c r="D130" s="110"/>
      <c r="E130" s="112"/>
      <c r="F130" s="116"/>
      <c r="G130" s="104"/>
      <c r="H130" s="112"/>
      <c r="I130" s="106"/>
      <c r="J130" s="107"/>
      <c r="K130" s="104"/>
      <c r="L130" s="108"/>
      <c r="M130" s="12">
        <v>124</v>
      </c>
      <c r="N130" s="12" t="s">
        <v>705</v>
      </c>
      <c r="O130" s="12"/>
      <c r="P130" s="12" t="s">
        <v>766</v>
      </c>
      <c r="Q130" s="14" t="s">
        <v>767</v>
      </c>
      <c r="R130" s="14" t="s">
        <v>768</v>
      </c>
      <c r="S130" s="12" t="s">
        <v>35</v>
      </c>
      <c r="T130" s="12"/>
      <c r="U130" s="12"/>
      <c r="V130" s="12" t="s">
        <v>99</v>
      </c>
      <c r="W130">
        <f t="shared" si="1"/>
        <v>0</v>
      </c>
    </row>
    <row r="131" spans="2:23" ht="38.25">
      <c r="B131" s="109"/>
      <c r="C131" s="110"/>
      <c r="D131" s="110"/>
      <c r="E131" s="112"/>
      <c r="F131" s="116"/>
      <c r="G131" s="104"/>
      <c r="H131" s="112"/>
      <c r="I131" s="106"/>
      <c r="J131" s="107"/>
      <c r="K131" s="104"/>
      <c r="L131" s="108"/>
      <c r="M131" s="12">
        <v>114</v>
      </c>
      <c r="N131" s="12" t="s">
        <v>705</v>
      </c>
      <c r="O131" s="12"/>
      <c r="P131" s="12" t="s">
        <v>731</v>
      </c>
      <c r="Q131" s="14" t="s">
        <v>732</v>
      </c>
      <c r="R131" s="14" t="s">
        <v>733</v>
      </c>
      <c r="S131" s="12" t="s">
        <v>35</v>
      </c>
      <c r="T131" s="12"/>
      <c r="U131" s="12"/>
      <c r="V131" s="12" t="s">
        <v>99</v>
      </c>
      <c r="W131">
        <f t="shared" si="1"/>
        <v>0</v>
      </c>
    </row>
    <row r="132" spans="2:23" ht="63.75">
      <c r="B132" s="109"/>
      <c r="C132" s="110"/>
      <c r="D132" s="110"/>
      <c r="E132" s="112"/>
      <c r="F132" s="116"/>
      <c r="G132" s="104"/>
      <c r="H132" s="112"/>
      <c r="I132" s="106"/>
      <c r="J132" s="107"/>
      <c r="K132" s="104"/>
      <c r="L132" s="108"/>
      <c r="M132" s="12">
        <v>16</v>
      </c>
      <c r="N132" s="12" t="s">
        <v>705</v>
      </c>
      <c r="O132" s="12"/>
      <c r="P132" s="12" t="s">
        <v>734</v>
      </c>
      <c r="Q132" s="14" t="s">
        <v>735</v>
      </c>
      <c r="R132" s="14" t="s">
        <v>736</v>
      </c>
      <c r="S132" s="12" t="s">
        <v>35</v>
      </c>
      <c r="T132" s="12">
        <v>2</v>
      </c>
      <c r="U132" s="15">
        <v>70000</v>
      </c>
      <c r="V132" s="12" t="s">
        <v>99</v>
      </c>
      <c r="W132">
        <f t="shared" ref="W132:W195" si="2">+T132*U132</f>
        <v>140000</v>
      </c>
    </row>
    <row r="133" spans="2:23" ht="63.75">
      <c r="B133" s="109"/>
      <c r="C133" s="110"/>
      <c r="D133" s="110"/>
      <c r="E133" s="112"/>
      <c r="F133" s="116"/>
      <c r="G133" s="104"/>
      <c r="H133" s="112"/>
      <c r="I133" s="106"/>
      <c r="J133" s="107"/>
      <c r="K133" s="104"/>
      <c r="L133" s="108"/>
      <c r="M133" s="12">
        <v>15</v>
      </c>
      <c r="N133" s="12" t="s">
        <v>705</v>
      </c>
      <c r="O133" s="12"/>
      <c r="P133" s="12" t="s">
        <v>737</v>
      </c>
      <c r="Q133" s="14"/>
      <c r="R133" s="14" t="s">
        <v>738</v>
      </c>
      <c r="S133" s="12" t="s">
        <v>35</v>
      </c>
      <c r="T133" s="12">
        <v>1</v>
      </c>
      <c r="U133" s="15">
        <v>70000</v>
      </c>
      <c r="V133" s="12" t="s">
        <v>99</v>
      </c>
      <c r="W133">
        <f t="shared" si="2"/>
        <v>70000</v>
      </c>
    </row>
    <row r="134" spans="2:23" ht="89.25">
      <c r="B134" s="109"/>
      <c r="C134" s="110"/>
      <c r="D134" s="110"/>
      <c r="E134" s="112"/>
      <c r="F134" s="116"/>
      <c r="G134" s="104"/>
      <c r="H134" s="112"/>
      <c r="I134" s="106"/>
      <c r="J134" s="107"/>
      <c r="K134" s="104"/>
      <c r="L134" s="108"/>
      <c r="M134" s="12">
        <v>107</v>
      </c>
      <c r="N134" s="12" t="s">
        <v>705</v>
      </c>
      <c r="O134" s="12"/>
      <c r="P134" s="12" t="s">
        <v>739</v>
      </c>
      <c r="Q134" s="14" t="s">
        <v>740</v>
      </c>
      <c r="R134" s="14" t="s">
        <v>741</v>
      </c>
      <c r="S134" s="12" t="s">
        <v>35</v>
      </c>
      <c r="T134" s="12"/>
      <c r="U134" s="12"/>
      <c r="V134" s="12" t="s">
        <v>99</v>
      </c>
      <c r="W134">
        <f t="shared" si="2"/>
        <v>0</v>
      </c>
    </row>
    <row r="135" spans="2:23" ht="89.25">
      <c r="B135" s="109"/>
      <c r="C135" s="110"/>
      <c r="D135" s="110"/>
      <c r="E135" s="112"/>
      <c r="F135" s="116"/>
      <c r="G135" s="104"/>
      <c r="H135" s="112"/>
      <c r="I135" s="106"/>
      <c r="J135" s="107"/>
      <c r="K135" s="104"/>
      <c r="L135" s="108"/>
      <c r="M135" s="12">
        <v>111</v>
      </c>
      <c r="N135" s="12" t="s">
        <v>705</v>
      </c>
      <c r="O135" s="12"/>
      <c r="P135" s="12" t="s">
        <v>743</v>
      </c>
      <c r="Q135" s="14" t="s">
        <v>744</v>
      </c>
      <c r="R135" s="14" t="s">
        <v>741</v>
      </c>
      <c r="S135" s="12" t="s">
        <v>35</v>
      </c>
      <c r="T135" s="12"/>
      <c r="U135" s="12"/>
      <c r="V135" s="12" t="s">
        <v>99</v>
      </c>
      <c r="W135">
        <f t="shared" si="2"/>
        <v>0</v>
      </c>
    </row>
    <row r="136" spans="2:23" ht="89.25">
      <c r="B136" s="109"/>
      <c r="C136" s="110"/>
      <c r="D136" s="110"/>
      <c r="E136" s="112"/>
      <c r="F136" s="116"/>
      <c r="G136" s="104"/>
      <c r="H136" s="112"/>
      <c r="I136" s="106"/>
      <c r="J136" s="107"/>
      <c r="K136" s="104"/>
      <c r="L136" s="108"/>
      <c r="M136" s="12">
        <v>110</v>
      </c>
      <c r="N136" s="12" t="s">
        <v>705</v>
      </c>
      <c r="O136" s="12"/>
      <c r="P136" s="12" t="s">
        <v>745</v>
      </c>
      <c r="Q136" s="14" t="s">
        <v>746</v>
      </c>
      <c r="R136" s="14" t="s">
        <v>741</v>
      </c>
      <c r="S136" s="12" t="s">
        <v>35</v>
      </c>
      <c r="T136" s="12"/>
      <c r="U136" s="12"/>
      <c r="V136" s="12" t="s">
        <v>99</v>
      </c>
      <c r="W136">
        <f t="shared" si="2"/>
        <v>0</v>
      </c>
    </row>
    <row r="137" spans="2:23" ht="102">
      <c r="B137" s="109"/>
      <c r="C137" s="110"/>
      <c r="D137" s="110"/>
      <c r="E137" s="112"/>
      <c r="F137" s="116"/>
      <c r="G137" s="104"/>
      <c r="H137" s="112"/>
      <c r="I137" s="106"/>
      <c r="J137" s="107"/>
      <c r="K137" s="104"/>
      <c r="L137" s="108"/>
      <c r="M137" s="12">
        <v>113</v>
      </c>
      <c r="N137" s="12" t="s">
        <v>705</v>
      </c>
      <c r="O137" s="12"/>
      <c r="P137" s="12" t="s">
        <v>747</v>
      </c>
      <c r="Q137" s="14" t="s">
        <v>748</v>
      </c>
      <c r="R137" s="14" t="s">
        <v>749</v>
      </c>
      <c r="S137" s="12" t="s">
        <v>35</v>
      </c>
      <c r="T137" s="12"/>
      <c r="U137" s="12"/>
      <c r="V137" s="12" t="s">
        <v>99</v>
      </c>
      <c r="W137">
        <f t="shared" si="2"/>
        <v>0</v>
      </c>
    </row>
    <row r="138" spans="2:23" ht="76.5">
      <c r="B138" s="109"/>
      <c r="C138" s="110"/>
      <c r="D138" s="110"/>
      <c r="E138" s="112"/>
      <c r="F138" s="116"/>
      <c r="G138" s="104"/>
      <c r="H138" s="112"/>
      <c r="I138" s="106"/>
      <c r="J138" s="107"/>
      <c r="K138" s="104"/>
      <c r="L138" s="108"/>
      <c r="M138" s="12">
        <v>163</v>
      </c>
      <c r="N138" s="12" t="s">
        <v>705</v>
      </c>
      <c r="O138" s="12"/>
      <c r="P138" s="12" t="s">
        <v>778</v>
      </c>
      <c r="Q138" s="14" t="s">
        <v>779</v>
      </c>
      <c r="R138" s="14" t="s">
        <v>780</v>
      </c>
      <c r="S138" s="12" t="s">
        <v>35</v>
      </c>
      <c r="T138" s="12"/>
      <c r="U138" s="12"/>
      <c r="V138" s="12" t="s">
        <v>781</v>
      </c>
      <c r="W138">
        <f t="shared" si="2"/>
        <v>0</v>
      </c>
    </row>
    <row r="139" spans="2:23" ht="89.25">
      <c r="B139" s="109">
        <v>8</v>
      </c>
      <c r="C139" s="110" t="s">
        <v>803</v>
      </c>
      <c r="D139" s="110" t="s">
        <v>804</v>
      </c>
      <c r="E139" s="105" t="s">
        <v>773</v>
      </c>
      <c r="F139" s="111" t="s">
        <v>774</v>
      </c>
      <c r="G139" s="104" t="s">
        <v>759</v>
      </c>
      <c r="H139" s="112" t="s">
        <v>699</v>
      </c>
      <c r="I139" s="106" t="s">
        <v>805</v>
      </c>
      <c r="J139" s="107" t="s">
        <v>806</v>
      </c>
      <c r="K139" s="114" t="s">
        <v>701</v>
      </c>
      <c r="L139" s="108" t="s">
        <v>762</v>
      </c>
      <c r="M139" s="12">
        <v>125</v>
      </c>
      <c r="N139" s="12" t="s">
        <v>705</v>
      </c>
      <c r="O139" s="12"/>
      <c r="P139" s="12" t="s">
        <v>193</v>
      </c>
      <c r="Q139" s="13" t="s">
        <v>706</v>
      </c>
      <c r="R139" s="14" t="s">
        <v>707</v>
      </c>
      <c r="S139" s="12" t="s">
        <v>35</v>
      </c>
      <c r="T139" s="12"/>
      <c r="U139" s="12"/>
      <c r="V139" s="12" t="s">
        <v>186</v>
      </c>
      <c r="W139">
        <f t="shared" si="2"/>
        <v>0</v>
      </c>
    </row>
    <row r="140" spans="2:23" ht="38.25">
      <c r="B140" s="109"/>
      <c r="C140" s="110"/>
      <c r="D140" s="110"/>
      <c r="E140" s="105"/>
      <c r="F140" s="111"/>
      <c r="G140" s="104"/>
      <c r="H140" s="112"/>
      <c r="I140" s="106"/>
      <c r="J140" s="107"/>
      <c r="K140" s="114"/>
      <c r="L140" s="108"/>
      <c r="M140" s="12">
        <v>62</v>
      </c>
      <c r="N140" s="12" t="s">
        <v>705</v>
      </c>
      <c r="O140" s="12"/>
      <c r="P140" s="12" t="s">
        <v>708</v>
      </c>
      <c r="Q140" s="14" t="s">
        <v>709</v>
      </c>
      <c r="R140" s="14" t="s">
        <v>710</v>
      </c>
      <c r="S140" s="12" t="s">
        <v>35</v>
      </c>
      <c r="T140" s="12"/>
      <c r="U140" s="12"/>
      <c r="V140" s="12" t="s">
        <v>99</v>
      </c>
      <c r="W140">
        <f t="shared" si="2"/>
        <v>0</v>
      </c>
    </row>
    <row r="141" spans="2:23" ht="38.25">
      <c r="B141" s="109"/>
      <c r="C141" s="110"/>
      <c r="D141" s="110"/>
      <c r="E141" s="105"/>
      <c r="F141" s="111"/>
      <c r="G141" s="104"/>
      <c r="H141" s="112"/>
      <c r="I141" s="106"/>
      <c r="J141" s="107"/>
      <c r="K141" s="114"/>
      <c r="L141" s="108"/>
      <c r="M141" s="12">
        <v>63</v>
      </c>
      <c r="N141" s="12" t="s">
        <v>705</v>
      </c>
      <c r="O141" s="12"/>
      <c r="P141" s="12" t="s">
        <v>711</v>
      </c>
      <c r="Q141" s="14" t="s">
        <v>712</v>
      </c>
      <c r="R141" s="14" t="s">
        <v>710</v>
      </c>
      <c r="S141" s="12" t="s">
        <v>35</v>
      </c>
      <c r="T141" s="12"/>
      <c r="U141" s="12"/>
      <c r="V141" s="12" t="s">
        <v>99</v>
      </c>
      <c r="W141">
        <f t="shared" si="2"/>
        <v>0</v>
      </c>
    </row>
    <row r="142" spans="2:23" ht="63.75">
      <c r="B142" s="109"/>
      <c r="C142" s="110"/>
      <c r="D142" s="110"/>
      <c r="E142" s="105"/>
      <c r="F142" s="111"/>
      <c r="G142" s="104"/>
      <c r="H142" s="112"/>
      <c r="I142" s="106"/>
      <c r="J142" s="107"/>
      <c r="K142" s="114"/>
      <c r="L142" s="108"/>
      <c r="M142" s="12">
        <v>15</v>
      </c>
      <c r="N142" s="12" t="s">
        <v>705</v>
      </c>
      <c r="O142" s="12"/>
      <c r="P142" s="12" t="s">
        <v>737</v>
      </c>
      <c r="Q142" s="14"/>
      <c r="R142" s="14" t="s">
        <v>738</v>
      </c>
      <c r="S142" s="12" t="s">
        <v>35</v>
      </c>
      <c r="T142" s="12">
        <v>2</v>
      </c>
      <c r="U142" s="15">
        <v>70000</v>
      </c>
      <c r="V142" s="12" t="s">
        <v>99</v>
      </c>
      <c r="W142">
        <f t="shared" si="2"/>
        <v>140000</v>
      </c>
    </row>
    <row r="143" spans="2:23" ht="89.25">
      <c r="B143" s="109"/>
      <c r="C143" s="110"/>
      <c r="D143" s="110"/>
      <c r="E143" s="105"/>
      <c r="F143" s="111"/>
      <c r="G143" s="104"/>
      <c r="H143" s="112"/>
      <c r="I143" s="106"/>
      <c r="J143" s="107"/>
      <c r="K143" s="114"/>
      <c r="L143" s="108"/>
      <c r="M143" s="12">
        <v>80</v>
      </c>
      <c r="N143" s="12" t="s">
        <v>705</v>
      </c>
      <c r="O143" s="12"/>
      <c r="P143" s="12" t="s">
        <v>716</v>
      </c>
      <c r="Q143" s="14" t="s">
        <v>717</v>
      </c>
      <c r="R143" s="14" t="s">
        <v>718</v>
      </c>
      <c r="S143" s="12" t="s">
        <v>35</v>
      </c>
      <c r="T143" s="12"/>
      <c r="U143" s="12"/>
      <c r="V143" s="12" t="s">
        <v>494</v>
      </c>
      <c r="W143">
        <f t="shared" si="2"/>
        <v>0</v>
      </c>
    </row>
    <row r="144" spans="2:23" ht="76.5">
      <c r="B144" s="109"/>
      <c r="C144" s="110"/>
      <c r="D144" s="110"/>
      <c r="E144" s="105"/>
      <c r="F144" s="111"/>
      <c r="G144" s="104"/>
      <c r="H144" s="112"/>
      <c r="I144" s="106"/>
      <c r="J144" s="107"/>
      <c r="K144" s="114"/>
      <c r="L144" s="108"/>
      <c r="M144" s="12">
        <v>78</v>
      </c>
      <c r="N144" s="12" t="s">
        <v>705</v>
      </c>
      <c r="O144" s="12"/>
      <c r="P144" s="12" t="s">
        <v>722</v>
      </c>
      <c r="Q144" s="14" t="s">
        <v>723</v>
      </c>
      <c r="R144" s="14" t="s">
        <v>724</v>
      </c>
      <c r="S144" s="12" t="s">
        <v>35</v>
      </c>
      <c r="T144" s="12"/>
      <c r="U144" s="12"/>
      <c r="V144" s="12" t="s">
        <v>494</v>
      </c>
      <c r="W144">
        <f t="shared" si="2"/>
        <v>0</v>
      </c>
    </row>
    <row r="145" spans="2:23" ht="76.5">
      <c r="B145" s="109"/>
      <c r="C145" s="110"/>
      <c r="D145" s="110"/>
      <c r="E145" s="105"/>
      <c r="F145" s="111"/>
      <c r="G145" s="104"/>
      <c r="H145" s="112"/>
      <c r="I145" s="106"/>
      <c r="J145" s="107"/>
      <c r="K145" s="114"/>
      <c r="L145" s="108"/>
      <c r="M145" s="12">
        <v>123</v>
      </c>
      <c r="N145" s="12" t="s">
        <v>705</v>
      </c>
      <c r="O145" s="12"/>
      <c r="P145" s="12" t="s">
        <v>728</v>
      </c>
      <c r="Q145" s="14" t="s">
        <v>729</v>
      </c>
      <c r="R145" s="14" t="s">
        <v>730</v>
      </c>
      <c r="S145" s="12" t="s">
        <v>35</v>
      </c>
      <c r="T145" s="12"/>
      <c r="U145" s="12"/>
      <c r="V145" s="12" t="s">
        <v>99</v>
      </c>
      <c r="W145">
        <f t="shared" si="2"/>
        <v>0</v>
      </c>
    </row>
    <row r="146" spans="2:23" ht="51">
      <c r="B146" s="109"/>
      <c r="C146" s="110"/>
      <c r="D146" s="110"/>
      <c r="E146" s="105"/>
      <c r="F146" s="111"/>
      <c r="G146" s="104"/>
      <c r="H146" s="112"/>
      <c r="I146" s="106"/>
      <c r="J146" s="107"/>
      <c r="K146" s="114"/>
      <c r="L146" s="108"/>
      <c r="M146" s="12">
        <v>124</v>
      </c>
      <c r="N146" s="12" t="s">
        <v>705</v>
      </c>
      <c r="O146" s="12"/>
      <c r="P146" s="12" t="s">
        <v>766</v>
      </c>
      <c r="Q146" s="14" t="s">
        <v>767</v>
      </c>
      <c r="R146" s="14" t="s">
        <v>768</v>
      </c>
      <c r="S146" s="12" t="s">
        <v>35</v>
      </c>
      <c r="T146" s="12"/>
      <c r="U146" s="12"/>
      <c r="V146" s="12" t="s">
        <v>99</v>
      </c>
      <c r="W146">
        <f t="shared" si="2"/>
        <v>0</v>
      </c>
    </row>
    <row r="147" spans="2:23" ht="38.25">
      <c r="B147" s="109"/>
      <c r="C147" s="110"/>
      <c r="D147" s="110"/>
      <c r="E147" s="105"/>
      <c r="F147" s="111"/>
      <c r="G147" s="104"/>
      <c r="H147" s="112"/>
      <c r="I147" s="106"/>
      <c r="J147" s="107"/>
      <c r="K147" s="114"/>
      <c r="L147" s="108"/>
      <c r="M147" s="12">
        <v>114</v>
      </c>
      <c r="N147" s="12" t="s">
        <v>705</v>
      </c>
      <c r="O147" s="12"/>
      <c r="P147" s="12" t="s">
        <v>731</v>
      </c>
      <c r="Q147" s="14" t="s">
        <v>732</v>
      </c>
      <c r="R147" s="14" t="s">
        <v>733</v>
      </c>
      <c r="S147" s="12" t="s">
        <v>35</v>
      </c>
      <c r="T147" s="12"/>
      <c r="U147" s="12"/>
      <c r="V147" s="12" t="s">
        <v>99</v>
      </c>
      <c r="W147">
        <f t="shared" si="2"/>
        <v>0</v>
      </c>
    </row>
    <row r="148" spans="2:23" ht="63.75">
      <c r="B148" s="109"/>
      <c r="C148" s="110"/>
      <c r="D148" s="110"/>
      <c r="E148" s="105"/>
      <c r="F148" s="111"/>
      <c r="G148" s="104"/>
      <c r="H148" s="112"/>
      <c r="I148" s="106"/>
      <c r="J148" s="107"/>
      <c r="K148" s="114"/>
      <c r="L148" s="108"/>
      <c r="M148" s="12">
        <v>16</v>
      </c>
      <c r="N148" s="12" t="s">
        <v>705</v>
      </c>
      <c r="O148" s="12"/>
      <c r="P148" s="12" t="s">
        <v>734</v>
      </c>
      <c r="Q148" s="14" t="s">
        <v>735</v>
      </c>
      <c r="R148" s="14" t="s">
        <v>736</v>
      </c>
      <c r="S148" s="12" t="s">
        <v>35</v>
      </c>
      <c r="T148" s="12">
        <v>1</v>
      </c>
      <c r="U148" s="15">
        <v>70000</v>
      </c>
      <c r="V148" s="12" t="s">
        <v>99</v>
      </c>
      <c r="W148">
        <f t="shared" si="2"/>
        <v>70000</v>
      </c>
    </row>
    <row r="149" spans="2:23" ht="89.25">
      <c r="B149" s="109"/>
      <c r="C149" s="110"/>
      <c r="D149" s="110"/>
      <c r="E149" s="105"/>
      <c r="F149" s="111"/>
      <c r="G149" s="104"/>
      <c r="H149" s="112"/>
      <c r="I149" s="106"/>
      <c r="J149" s="107"/>
      <c r="K149" s="114"/>
      <c r="L149" s="108"/>
      <c r="M149" s="12">
        <v>107</v>
      </c>
      <c r="N149" s="12" t="s">
        <v>705</v>
      </c>
      <c r="O149" s="12"/>
      <c r="P149" s="12" t="s">
        <v>739</v>
      </c>
      <c r="Q149" s="14" t="s">
        <v>740</v>
      </c>
      <c r="R149" s="14" t="s">
        <v>741</v>
      </c>
      <c r="S149" s="12" t="s">
        <v>35</v>
      </c>
      <c r="T149" s="12"/>
      <c r="U149" s="12"/>
      <c r="V149" s="12" t="s">
        <v>99</v>
      </c>
      <c r="W149">
        <f t="shared" si="2"/>
        <v>0</v>
      </c>
    </row>
    <row r="150" spans="2:23" ht="89.25">
      <c r="B150" s="109"/>
      <c r="C150" s="110"/>
      <c r="D150" s="110"/>
      <c r="E150" s="105"/>
      <c r="F150" s="111"/>
      <c r="G150" s="104"/>
      <c r="H150" s="112"/>
      <c r="I150" s="106"/>
      <c r="J150" s="107"/>
      <c r="K150" s="114"/>
      <c r="L150" s="108"/>
      <c r="M150" s="12">
        <v>111</v>
      </c>
      <c r="N150" s="12" t="s">
        <v>705</v>
      </c>
      <c r="O150" s="12"/>
      <c r="P150" s="12" t="s">
        <v>743</v>
      </c>
      <c r="Q150" s="14" t="s">
        <v>744</v>
      </c>
      <c r="R150" s="14" t="s">
        <v>741</v>
      </c>
      <c r="S150" s="12" t="s">
        <v>35</v>
      </c>
      <c r="T150" s="12"/>
      <c r="U150" s="12"/>
      <c r="V150" s="12" t="s">
        <v>99</v>
      </c>
      <c r="W150">
        <f t="shared" si="2"/>
        <v>0</v>
      </c>
    </row>
    <row r="151" spans="2:23" ht="89.25">
      <c r="B151" s="109"/>
      <c r="C151" s="110"/>
      <c r="D151" s="110"/>
      <c r="E151" s="105"/>
      <c r="F151" s="111"/>
      <c r="G151" s="104"/>
      <c r="H151" s="112"/>
      <c r="I151" s="106"/>
      <c r="J151" s="107"/>
      <c r="K151" s="114"/>
      <c r="L151" s="108"/>
      <c r="M151" s="12">
        <v>110</v>
      </c>
      <c r="N151" s="12" t="s">
        <v>705</v>
      </c>
      <c r="O151" s="12"/>
      <c r="P151" s="12" t="s">
        <v>745</v>
      </c>
      <c r="Q151" s="14" t="s">
        <v>746</v>
      </c>
      <c r="R151" s="14" t="s">
        <v>741</v>
      </c>
      <c r="S151" s="12" t="s">
        <v>35</v>
      </c>
      <c r="T151" s="12"/>
      <c r="U151" s="12"/>
      <c r="V151" s="12" t="s">
        <v>99</v>
      </c>
      <c r="W151">
        <f t="shared" si="2"/>
        <v>0</v>
      </c>
    </row>
    <row r="152" spans="2:23" ht="102">
      <c r="B152" s="109"/>
      <c r="C152" s="110"/>
      <c r="D152" s="110"/>
      <c r="E152" s="105"/>
      <c r="F152" s="111"/>
      <c r="G152" s="104"/>
      <c r="H152" s="112"/>
      <c r="I152" s="106"/>
      <c r="J152" s="107"/>
      <c r="K152" s="114"/>
      <c r="L152" s="108"/>
      <c r="M152" s="12">
        <v>113</v>
      </c>
      <c r="N152" s="12" t="s">
        <v>705</v>
      </c>
      <c r="O152" s="12"/>
      <c r="P152" s="12" t="s">
        <v>747</v>
      </c>
      <c r="Q152" s="14" t="s">
        <v>748</v>
      </c>
      <c r="R152" s="14" t="s">
        <v>749</v>
      </c>
      <c r="S152" s="12" t="s">
        <v>35</v>
      </c>
      <c r="T152" s="12"/>
      <c r="U152" s="12"/>
      <c r="V152" s="12" t="s">
        <v>99</v>
      </c>
      <c r="W152">
        <f t="shared" si="2"/>
        <v>0</v>
      </c>
    </row>
    <row r="153" spans="2:23" ht="76.5">
      <c r="B153" s="109"/>
      <c r="C153" s="110"/>
      <c r="D153" s="110"/>
      <c r="E153" s="105"/>
      <c r="F153" s="111"/>
      <c r="G153" s="104"/>
      <c r="H153" s="112"/>
      <c r="I153" s="106"/>
      <c r="J153" s="107"/>
      <c r="K153" s="114"/>
      <c r="L153" s="108"/>
      <c r="M153" s="12">
        <v>81</v>
      </c>
      <c r="N153" s="12" t="s">
        <v>703</v>
      </c>
      <c r="O153" s="12"/>
      <c r="P153" s="12" t="s">
        <v>753</v>
      </c>
      <c r="Q153" s="14" t="s">
        <v>754</v>
      </c>
      <c r="R153" s="14" t="s">
        <v>755</v>
      </c>
      <c r="S153" s="12" t="s">
        <v>35</v>
      </c>
      <c r="T153" s="12"/>
      <c r="U153" s="12"/>
      <c r="V153" s="12" t="s">
        <v>487</v>
      </c>
      <c r="W153">
        <f t="shared" si="2"/>
        <v>0</v>
      </c>
    </row>
    <row r="154" spans="2:23" ht="89.25">
      <c r="B154" s="109">
        <v>9</v>
      </c>
      <c r="C154" s="110" t="s">
        <v>807</v>
      </c>
      <c r="D154" s="110" t="s">
        <v>808</v>
      </c>
      <c r="E154" s="112" t="s">
        <v>696</v>
      </c>
      <c r="F154" s="116" t="s">
        <v>785</v>
      </c>
      <c r="G154" s="104" t="s">
        <v>759</v>
      </c>
      <c r="H154" s="112" t="s">
        <v>699</v>
      </c>
      <c r="I154" s="106" t="s">
        <v>809</v>
      </c>
      <c r="J154" s="107" t="s">
        <v>499</v>
      </c>
      <c r="K154" s="104" t="s">
        <v>759</v>
      </c>
      <c r="L154" s="108" t="s">
        <v>762</v>
      </c>
      <c r="M154" s="12">
        <v>43</v>
      </c>
      <c r="N154" s="12" t="s">
        <v>705</v>
      </c>
      <c r="O154" s="12"/>
      <c r="P154" s="12" t="s">
        <v>195</v>
      </c>
      <c r="Q154" s="12" t="s">
        <v>420</v>
      </c>
      <c r="R154" s="12" t="s">
        <v>194</v>
      </c>
      <c r="S154" s="12" t="s">
        <v>196</v>
      </c>
      <c r="T154" s="12"/>
      <c r="U154" s="12"/>
      <c r="V154" s="12" t="s">
        <v>197</v>
      </c>
      <c r="W154">
        <f t="shared" si="2"/>
        <v>0</v>
      </c>
    </row>
    <row r="155" spans="2:23" ht="89.25">
      <c r="B155" s="109"/>
      <c r="C155" s="110"/>
      <c r="D155" s="110"/>
      <c r="E155" s="112"/>
      <c r="F155" s="116"/>
      <c r="G155" s="104"/>
      <c r="H155" s="112"/>
      <c r="I155" s="106"/>
      <c r="J155" s="107"/>
      <c r="K155" s="104"/>
      <c r="L155" s="108"/>
      <c r="M155" s="12">
        <v>125</v>
      </c>
      <c r="N155" s="12" t="s">
        <v>705</v>
      </c>
      <c r="O155" s="12"/>
      <c r="P155" s="12" t="s">
        <v>193</v>
      </c>
      <c r="Q155" s="13" t="s">
        <v>706</v>
      </c>
      <c r="R155" s="14" t="s">
        <v>707</v>
      </c>
      <c r="S155" s="12" t="s">
        <v>35</v>
      </c>
      <c r="T155" s="12"/>
      <c r="U155" s="12"/>
      <c r="V155" s="12" t="s">
        <v>186</v>
      </c>
      <c r="W155">
        <f t="shared" si="2"/>
        <v>0</v>
      </c>
    </row>
    <row r="156" spans="2:23" ht="38.25">
      <c r="B156" s="109"/>
      <c r="C156" s="110"/>
      <c r="D156" s="110"/>
      <c r="E156" s="112"/>
      <c r="F156" s="116"/>
      <c r="G156" s="104"/>
      <c r="H156" s="112"/>
      <c r="I156" s="106"/>
      <c r="J156" s="107"/>
      <c r="K156" s="104"/>
      <c r="L156" s="108"/>
      <c r="M156" s="12">
        <v>62</v>
      </c>
      <c r="N156" s="12" t="s">
        <v>705</v>
      </c>
      <c r="O156" s="12"/>
      <c r="P156" s="12" t="s">
        <v>708</v>
      </c>
      <c r="Q156" s="14" t="s">
        <v>709</v>
      </c>
      <c r="R156" s="14" t="s">
        <v>710</v>
      </c>
      <c r="S156" s="12" t="s">
        <v>35</v>
      </c>
      <c r="T156" s="12"/>
      <c r="U156" s="12"/>
      <c r="V156" s="12" t="s">
        <v>99</v>
      </c>
      <c r="W156">
        <f t="shared" si="2"/>
        <v>0</v>
      </c>
    </row>
    <row r="157" spans="2:23" ht="38.25">
      <c r="B157" s="109"/>
      <c r="C157" s="110"/>
      <c r="D157" s="110"/>
      <c r="E157" s="112"/>
      <c r="F157" s="116"/>
      <c r="G157" s="104"/>
      <c r="H157" s="112"/>
      <c r="I157" s="106"/>
      <c r="J157" s="107"/>
      <c r="K157" s="104"/>
      <c r="L157" s="108"/>
      <c r="M157" s="12">
        <v>63</v>
      </c>
      <c r="N157" s="12" t="s">
        <v>705</v>
      </c>
      <c r="O157" s="12"/>
      <c r="P157" s="12" t="s">
        <v>711</v>
      </c>
      <c r="Q157" s="14" t="s">
        <v>712</v>
      </c>
      <c r="R157" s="14" t="s">
        <v>710</v>
      </c>
      <c r="S157" s="12" t="s">
        <v>35</v>
      </c>
      <c r="T157" s="12"/>
      <c r="U157" s="12"/>
      <c r="V157" s="12" t="s">
        <v>99</v>
      </c>
      <c r="W157">
        <f t="shared" si="2"/>
        <v>0</v>
      </c>
    </row>
    <row r="158" spans="2:23" ht="102">
      <c r="B158" s="109"/>
      <c r="C158" s="110"/>
      <c r="D158" s="110"/>
      <c r="E158" s="112"/>
      <c r="F158" s="116"/>
      <c r="G158" s="104"/>
      <c r="H158" s="112"/>
      <c r="I158" s="106"/>
      <c r="J158" s="107"/>
      <c r="K158" s="104"/>
      <c r="L158" s="108"/>
      <c r="M158" s="12">
        <v>76</v>
      </c>
      <c r="N158" s="12" t="s">
        <v>703</v>
      </c>
      <c r="O158" s="12"/>
      <c r="P158" s="12" t="s">
        <v>713</v>
      </c>
      <c r="Q158" s="14" t="s">
        <v>714</v>
      </c>
      <c r="R158" s="14" t="s">
        <v>715</v>
      </c>
      <c r="S158" s="12" t="s">
        <v>35</v>
      </c>
      <c r="T158" s="12"/>
      <c r="U158" s="12"/>
      <c r="V158" s="12" t="s">
        <v>494</v>
      </c>
      <c r="W158">
        <f t="shared" si="2"/>
        <v>0</v>
      </c>
    </row>
    <row r="159" spans="2:23" ht="89.25">
      <c r="B159" s="109"/>
      <c r="C159" s="110"/>
      <c r="D159" s="110"/>
      <c r="E159" s="112"/>
      <c r="F159" s="116"/>
      <c r="G159" s="104"/>
      <c r="H159" s="112"/>
      <c r="I159" s="106"/>
      <c r="J159" s="107"/>
      <c r="K159" s="104"/>
      <c r="L159" s="108"/>
      <c r="M159" s="12">
        <v>80</v>
      </c>
      <c r="N159" s="12" t="s">
        <v>705</v>
      </c>
      <c r="O159" s="12"/>
      <c r="P159" s="12" t="s">
        <v>716</v>
      </c>
      <c r="Q159" s="14" t="s">
        <v>717</v>
      </c>
      <c r="R159" s="14" t="s">
        <v>718</v>
      </c>
      <c r="S159" s="12" t="s">
        <v>35</v>
      </c>
      <c r="T159" s="12"/>
      <c r="U159" s="12"/>
      <c r="V159" s="12" t="s">
        <v>494</v>
      </c>
      <c r="W159">
        <f t="shared" si="2"/>
        <v>0</v>
      </c>
    </row>
    <row r="160" spans="2:23" ht="76.5">
      <c r="B160" s="109"/>
      <c r="C160" s="110"/>
      <c r="D160" s="110"/>
      <c r="E160" s="112"/>
      <c r="F160" s="116"/>
      <c r="G160" s="104"/>
      <c r="H160" s="112"/>
      <c r="I160" s="106"/>
      <c r="J160" s="107"/>
      <c r="K160" s="104"/>
      <c r="L160" s="108"/>
      <c r="M160" s="12">
        <v>77</v>
      </c>
      <c r="N160" s="12" t="s">
        <v>703</v>
      </c>
      <c r="O160" s="12"/>
      <c r="P160" s="12" t="s">
        <v>719</v>
      </c>
      <c r="Q160" s="14" t="s">
        <v>720</v>
      </c>
      <c r="R160" s="14" t="s">
        <v>721</v>
      </c>
      <c r="S160" s="12" t="s">
        <v>35</v>
      </c>
      <c r="T160" s="12"/>
      <c r="U160" s="12"/>
      <c r="V160" s="12" t="s">
        <v>494</v>
      </c>
      <c r="W160">
        <f t="shared" si="2"/>
        <v>0</v>
      </c>
    </row>
    <row r="161" spans="2:23" ht="63.75">
      <c r="B161" s="109"/>
      <c r="C161" s="110"/>
      <c r="D161" s="110"/>
      <c r="E161" s="112"/>
      <c r="F161" s="116"/>
      <c r="G161" s="104"/>
      <c r="H161" s="112"/>
      <c r="I161" s="106"/>
      <c r="J161" s="107"/>
      <c r="K161" s="104"/>
      <c r="L161" s="108"/>
      <c r="M161" s="12">
        <v>158</v>
      </c>
      <c r="N161" s="12" t="s">
        <v>703</v>
      </c>
      <c r="O161" s="12"/>
      <c r="P161" s="12" t="s">
        <v>725</v>
      </c>
      <c r="Q161" s="14" t="s">
        <v>726</v>
      </c>
      <c r="R161" s="14" t="s">
        <v>727</v>
      </c>
      <c r="S161" s="12" t="s">
        <v>35</v>
      </c>
      <c r="T161" s="12"/>
      <c r="U161" s="12"/>
      <c r="V161" s="12" t="s">
        <v>494</v>
      </c>
      <c r="W161">
        <f t="shared" si="2"/>
        <v>0</v>
      </c>
    </row>
    <row r="162" spans="2:23" ht="76.5">
      <c r="B162" s="109"/>
      <c r="C162" s="110"/>
      <c r="D162" s="110"/>
      <c r="E162" s="112"/>
      <c r="F162" s="116"/>
      <c r="G162" s="104"/>
      <c r="H162" s="112"/>
      <c r="I162" s="106"/>
      <c r="J162" s="107"/>
      <c r="K162" s="104"/>
      <c r="L162" s="108"/>
      <c r="M162" s="12">
        <v>123</v>
      </c>
      <c r="N162" s="12" t="s">
        <v>705</v>
      </c>
      <c r="O162" s="12"/>
      <c r="P162" s="12" t="s">
        <v>728</v>
      </c>
      <c r="Q162" s="14" t="s">
        <v>729</v>
      </c>
      <c r="R162" s="14" t="s">
        <v>730</v>
      </c>
      <c r="S162" s="12" t="s">
        <v>35</v>
      </c>
      <c r="T162" s="12"/>
      <c r="U162" s="12"/>
      <c r="V162" s="12" t="s">
        <v>99</v>
      </c>
      <c r="W162">
        <f t="shared" si="2"/>
        <v>0</v>
      </c>
    </row>
    <row r="163" spans="2:23" ht="38.25">
      <c r="B163" s="109"/>
      <c r="C163" s="110"/>
      <c r="D163" s="110"/>
      <c r="E163" s="112"/>
      <c r="F163" s="116"/>
      <c r="G163" s="104"/>
      <c r="H163" s="112"/>
      <c r="I163" s="106"/>
      <c r="J163" s="107"/>
      <c r="K163" s="104"/>
      <c r="L163" s="108"/>
      <c r="M163" s="12">
        <v>114</v>
      </c>
      <c r="N163" s="12" t="s">
        <v>705</v>
      </c>
      <c r="O163" s="12"/>
      <c r="P163" s="12" t="s">
        <v>731</v>
      </c>
      <c r="Q163" s="14" t="s">
        <v>732</v>
      </c>
      <c r="R163" s="14" t="s">
        <v>733</v>
      </c>
      <c r="S163" s="12" t="s">
        <v>35</v>
      </c>
      <c r="T163" s="12"/>
      <c r="U163" s="12"/>
      <c r="V163" s="12" t="s">
        <v>99</v>
      </c>
      <c r="W163">
        <f t="shared" si="2"/>
        <v>0</v>
      </c>
    </row>
    <row r="164" spans="2:23" ht="63.75">
      <c r="B164" s="109"/>
      <c r="C164" s="110"/>
      <c r="D164" s="110"/>
      <c r="E164" s="112"/>
      <c r="F164" s="116"/>
      <c r="G164" s="104"/>
      <c r="H164" s="112"/>
      <c r="I164" s="106"/>
      <c r="J164" s="107"/>
      <c r="K164" s="104"/>
      <c r="L164" s="108"/>
      <c r="M164" s="12">
        <v>16</v>
      </c>
      <c r="N164" s="12" t="s">
        <v>705</v>
      </c>
      <c r="O164" s="12"/>
      <c r="P164" s="12" t="s">
        <v>734</v>
      </c>
      <c r="Q164" s="14" t="s">
        <v>735</v>
      </c>
      <c r="R164" s="14" t="s">
        <v>736</v>
      </c>
      <c r="S164" s="12" t="s">
        <v>35</v>
      </c>
      <c r="T164" s="12">
        <v>1</v>
      </c>
      <c r="U164" s="15">
        <v>70000</v>
      </c>
      <c r="V164" s="12" t="s">
        <v>99</v>
      </c>
      <c r="W164">
        <f t="shared" si="2"/>
        <v>70000</v>
      </c>
    </row>
    <row r="165" spans="2:23" ht="63.75">
      <c r="B165" s="109"/>
      <c r="C165" s="110"/>
      <c r="D165" s="110"/>
      <c r="E165" s="112"/>
      <c r="F165" s="116"/>
      <c r="G165" s="104"/>
      <c r="H165" s="112"/>
      <c r="I165" s="106"/>
      <c r="J165" s="107"/>
      <c r="K165" s="104"/>
      <c r="L165" s="108"/>
      <c r="M165" s="12">
        <v>15</v>
      </c>
      <c r="N165" s="12" t="s">
        <v>705</v>
      </c>
      <c r="O165" s="12"/>
      <c r="P165" s="12" t="s">
        <v>737</v>
      </c>
      <c r="Q165" s="14"/>
      <c r="R165" s="14" t="s">
        <v>738</v>
      </c>
      <c r="S165" s="12" t="s">
        <v>35</v>
      </c>
      <c r="T165" s="12">
        <v>1</v>
      </c>
      <c r="U165" s="15">
        <v>70000</v>
      </c>
      <c r="V165" s="12" t="s">
        <v>99</v>
      </c>
      <c r="W165">
        <f t="shared" si="2"/>
        <v>70000</v>
      </c>
    </row>
    <row r="166" spans="2:23" ht="89.25">
      <c r="B166" s="109"/>
      <c r="C166" s="110"/>
      <c r="D166" s="110"/>
      <c r="E166" s="112"/>
      <c r="F166" s="116"/>
      <c r="G166" s="104"/>
      <c r="H166" s="112"/>
      <c r="I166" s="106"/>
      <c r="J166" s="107"/>
      <c r="K166" s="104"/>
      <c r="L166" s="108"/>
      <c r="M166" s="12">
        <v>107</v>
      </c>
      <c r="N166" s="12" t="s">
        <v>705</v>
      </c>
      <c r="O166" s="12"/>
      <c r="P166" s="12" t="s">
        <v>739</v>
      </c>
      <c r="Q166" s="14" t="s">
        <v>740</v>
      </c>
      <c r="R166" s="14" t="s">
        <v>741</v>
      </c>
      <c r="S166" s="12" t="s">
        <v>35</v>
      </c>
      <c r="T166" s="12"/>
      <c r="U166" s="12"/>
      <c r="V166" s="12" t="s">
        <v>99</v>
      </c>
      <c r="W166">
        <f t="shared" si="2"/>
        <v>0</v>
      </c>
    </row>
    <row r="167" spans="2:23" ht="89.25">
      <c r="B167" s="109"/>
      <c r="C167" s="110"/>
      <c r="D167" s="110"/>
      <c r="E167" s="112"/>
      <c r="F167" s="116"/>
      <c r="G167" s="104"/>
      <c r="H167" s="112"/>
      <c r="I167" s="106"/>
      <c r="J167" s="107"/>
      <c r="K167" s="104"/>
      <c r="L167" s="108"/>
      <c r="M167" s="12">
        <v>111</v>
      </c>
      <c r="N167" s="12" t="s">
        <v>705</v>
      </c>
      <c r="O167" s="12"/>
      <c r="P167" s="12" t="s">
        <v>743</v>
      </c>
      <c r="Q167" s="14" t="s">
        <v>744</v>
      </c>
      <c r="R167" s="14" t="s">
        <v>741</v>
      </c>
      <c r="S167" s="12" t="s">
        <v>35</v>
      </c>
      <c r="T167" s="12"/>
      <c r="U167" s="12"/>
      <c r="V167" s="12" t="s">
        <v>99</v>
      </c>
      <c r="W167">
        <f t="shared" si="2"/>
        <v>0</v>
      </c>
    </row>
    <row r="168" spans="2:23" ht="89.25">
      <c r="B168" s="109"/>
      <c r="C168" s="110"/>
      <c r="D168" s="110"/>
      <c r="E168" s="112"/>
      <c r="F168" s="116"/>
      <c r="G168" s="104"/>
      <c r="H168" s="112"/>
      <c r="I168" s="106"/>
      <c r="J168" s="107"/>
      <c r="K168" s="104"/>
      <c r="L168" s="108"/>
      <c r="M168" s="12">
        <v>110</v>
      </c>
      <c r="N168" s="12" t="s">
        <v>705</v>
      </c>
      <c r="O168" s="12"/>
      <c r="P168" s="12" t="s">
        <v>745</v>
      </c>
      <c r="Q168" s="14" t="s">
        <v>746</v>
      </c>
      <c r="R168" s="14" t="s">
        <v>741</v>
      </c>
      <c r="S168" s="12" t="s">
        <v>35</v>
      </c>
      <c r="T168" s="12"/>
      <c r="U168" s="12"/>
      <c r="V168" s="12" t="s">
        <v>99</v>
      </c>
      <c r="W168">
        <f t="shared" si="2"/>
        <v>0</v>
      </c>
    </row>
    <row r="169" spans="2:23" ht="102">
      <c r="B169" s="109"/>
      <c r="C169" s="110"/>
      <c r="D169" s="110"/>
      <c r="E169" s="112"/>
      <c r="F169" s="116"/>
      <c r="G169" s="104"/>
      <c r="H169" s="112"/>
      <c r="I169" s="106"/>
      <c r="J169" s="107"/>
      <c r="K169" s="104"/>
      <c r="L169" s="108"/>
      <c r="M169" s="12">
        <v>113</v>
      </c>
      <c r="N169" s="12" t="s">
        <v>705</v>
      </c>
      <c r="O169" s="12"/>
      <c r="P169" s="12" t="s">
        <v>747</v>
      </c>
      <c r="Q169" s="14" t="s">
        <v>748</v>
      </c>
      <c r="R169" s="14" t="s">
        <v>749</v>
      </c>
      <c r="S169" s="12" t="s">
        <v>35</v>
      </c>
      <c r="T169" s="12"/>
      <c r="U169" s="12"/>
      <c r="V169" s="12" t="s">
        <v>99</v>
      </c>
      <c r="W169">
        <f t="shared" si="2"/>
        <v>0</v>
      </c>
    </row>
    <row r="170" spans="2:23" ht="76.5">
      <c r="B170" s="109"/>
      <c r="C170" s="110"/>
      <c r="D170" s="110"/>
      <c r="E170" s="112"/>
      <c r="F170" s="116"/>
      <c r="G170" s="104"/>
      <c r="H170" s="112"/>
      <c r="I170" s="106"/>
      <c r="J170" s="107"/>
      <c r="K170" s="104"/>
      <c r="L170" s="108"/>
      <c r="M170" s="12">
        <v>34</v>
      </c>
      <c r="N170" s="12" t="s">
        <v>705</v>
      </c>
      <c r="O170" s="12"/>
      <c r="P170" s="12" t="s">
        <v>750</v>
      </c>
      <c r="Q170" s="14" t="s">
        <v>751</v>
      </c>
      <c r="R170" s="14" t="s">
        <v>752</v>
      </c>
      <c r="S170" s="12" t="s">
        <v>35</v>
      </c>
      <c r="T170" s="12"/>
      <c r="U170" s="12"/>
      <c r="V170" s="12" t="s">
        <v>510</v>
      </c>
      <c r="W170">
        <f t="shared" si="2"/>
        <v>0</v>
      </c>
    </row>
    <row r="171" spans="2:23" ht="76.5">
      <c r="B171" s="109"/>
      <c r="C171" s="110"/>
      <c r="D171" s="110"/>
      <c r="E171" s="112"/>
      <c r="F171" s="116"/>
      <c r="G171" s="104"/>
      <c r="H171" s="112"/>
      <c r="I171" s="106"/>
      <c r="J171" s="107"/>
      <c r="K171" s="104"/>
      <c r="L171" s="108"/>
      <c r="M171" s="12">
        <v>81</v>
      </c>
      <c r="N171" s="12" t="s">
        <v>703</v>
      </c>
      <c r="O171" s="12"/>
      <c r="P171" s="12" t="s">
        <v>753</v>
      </c>
      <c r="Q171" s="14" t="s">
        <v>754</v>
      </c>
      <c r="R171" s="14" t="s">
        <v>755</v>
      </c>
      <c r="S171" s="12" t="s">
        <v>35</v>
      </c>
      <c r="T171" s="12"/>
      <c r="U171" s="12"/>
      <c r="V171" s="12" t="s">
        <v>487</v>
      </c>
      <c r="W171">
        <f t="shared" si="2"/>
        <v>0</v>
      </c>
    </row>
    <row r="172" spans="2:23" ht="89.25">
      <c r="B172" s="109">
        <v>10</v>
      </c>
      <c r="C172" s="110" t="s">
        <v>810</v>
      </c>
      <c r="D172" s="110" t="s">
        <v>811</v>
      </c>
      <c r="E172" s="105" t="s">
        <v>773</v>
      </c>
      <c r="F172" s="111" t="s">
        <v>774</v>
      </c>
      <c r="G172" s="104" t="s">
        <v>759</v>
      </c>
      <c r="H172" s="112" t="s">
        <v>699</v>
      </c>
      <c r="I172" s="106" t="s">
        <v>812</v>
      </c>
      <c r="J172" s="117" t="s">
        <v>813</v>
      </c>
      <c r="K172" s="104" t="s">
        <v>759</v>
      </c>
      <c r="L172" s="108" t="s">
        <v>762</v>
      </c>
      <c r="M172" s="12">
        <v>125</v>
      </c>
      <c r="N172" s="12" t="s">
        <v>705</v>
      </c>
      <c r="O172" s="12"/>
      <c r="P172" s="12" t="s">
        <v>193</v>
      </c>
      <c r="Q172" s="13" t="s">
        <v>706</v>
      </c>
      <c r="R172" s="14" t="s">
        <v>707</v>
      </c>
      <c r="S172" s="12" t="s">
        <v>35</v>
      </c>
      <c r="T172" s="12"/>
      <c r="U172" s="12"/>
      <c r="V172" s="12" t="s">
        <v>186</v>
      </c>
      <c r="W172">
        <f t="shared" si="2"/>
        <v>0</v>
      </c>
    </row>
    <row r="173" spans="2:23" ht="38.25">
      <c r="B173" s="109"/>
      <c r="C173" s="110"/>
      <c r="D173" s="110"/>
      <c r="E173" s="105"/>
      <c r="F173" s="111"/>
      <c r="G173" s="104"/>
      <c r="H173" s="112"/>
      <c r="I173" s="106"/>
      <c r="J173" s="117"/>
      <c r="K173" s="104"/>
      <c r="L173" s="108"/>
      <c r="M173" s="12">
        <v>62</v>
      </c>
      <c r="N173" s="12" t="s">
        <v>705</v>
      </c>
      <c r="O173" s="12"/>
      <c r="P173" s="12" t="s">
        <v>708</v>
      </c>
      <c r="Q173" s="14" t="s">
        <v>709</v>
      </c>
      <c r="R173" s="14" t="s">
        <v>710</v>
      </c>
      <c r="S173" s="12" t="s">
        <v>35</v>
      </c>
      <c r="T173" s="12"/>
      <c r="U173" s="12"/>
      <c r="V173" s="12" t="s">
        <v>99</v>
      </c>
      <c r="W173">
        <f t="shared" si="2"/>
        <v>0</v>
      </c>
    </row>
    <row r="174" spans="2:23" ht="38.25">
      <c r="B174" s="109"/>
      <c r="C174" s="110"/>
      <c r="D174" s="110"/>
      <c r="E174" s="105"/>
      <c r="F174" s="111"/>
      <c r="G174" s="104"/>
      <c r="H174" s="112"/>
      <c r="I174" s="106"/>
      <c r="J174" s="117"/>
      <c r="K174" s="104"/>
      <c r="L174" s="108"/>
      <c r="M174" s="12">
        <v>63</v>
      </c>
      <c r="N174" s="12" t="s">
        <v>705</v>
      </c>
      <c r="O174" s="12"/>
      <c r="P174" s="12" t="s">
        <v>711</v>
      </c>
      <c r="Q174" s="14" t="s">
        <v>712</v>
      </c>
      <c r="R174" s="14" t="s">
        <v>710</v>
      </c>
      <c r="S174" s="12" t="s">
        <v>35</v>
      </c>
      <c r="T174" s="12"/>
      <c r="U174" s="12"/>
      <c r="V174" s="12" t="s">
        <v>99</v>
      </c>
      <c r="W174">
        <f t="shared" si="2"/>
        <v>0</v>
      </c>
    </row>
    <row r="175" spans="2:23" ht="89.25">
      <c r="B175" s="109"/>
      <c r="C175" s="110"/>
      <c r="D175" s="110"/>
      <c r="E175" s="105"/>
      <c r="F175" s="111"/>
      <c r="G175" s="104"/>
      <c r="H175" s="112"/>
      <c r="I175" s="106"/>
      <c r="J175" s="117"/>
      <c r="K175" s="104"/>
      <c r="L175" s="108"/>
      <c r="M175" s="12">
        <v>80</v>
      </c>
      <c r="N175" s="12" t="s">
        <v>705</v>
      </c>
      <c r="O175" s="12"/>
      <c r="P175" s="12" t="s">
        <v>716</v>
      </c>
      <c r="Q175" s="14" t="s">
        <v>717</v>
      </c>
      <c r="R175" s="14" t="s">
        <v>718</v>
      </c>
      <c r="S175" s="12" t="s">
        <v>35</v>
      </c>
      <c r="T175" s="12"/>
      <c r="U175" s="12"/>
      <c r="V175" s="12" t="s">
        <v>494</v>
      </c>
      <c r="W175">
        <f t="shared" si="2"/>
        <v>0</v>
      </c>
    </row>
    <row r="176" spans="2:23" ht="76.5">
      <c r="B176" s="109"/>
      <c r="C176" s="110"/>
      <c r="D176" s="110"/>
      <c r="E176" s="105"/>
      <c r="F176" s="111"/>
      <c r="G176" s="104"/>
      <c r="H176" s="112"/>
      <c r="I176" s="106"/>
      <c r="J176" s="117"/>
      <c r="K176" s="104"/>
      <c r="L176" s="108"/>
      <c r="M176" s="12">
        <v>159</v>
      </c>
      <c r="N176" s="12" t="s">
        <v>705</v>
      </c>
      <c r="O176" s="12"/>
      <c r="P176" s="12" t="s">
        <v>763</v>
      </c>
      <c r="Q176" s="14" t="s">
        <v>726</v>
      </c>
      <c r="R176" s="14" t="s">
        <v>764</v>
      </c>
      <c r="S176" s="12" t="s">
        <v>35</v>
      </c>
      <c r="T176" s="12"/>
      <c r="U176" s="12"/>
      <c r="V176" s="12" t="s">
        <v>494</v>
      </c>
      <c r="W176">
        <f t="shared" si="2"/>
        <v>0</v>
      </c>
    </row>
    <row r="177" spans="2:23" ht="76.5">
      <c r="B177" s="109"/>
      <c r="C177" s="110"/>
      <c r="D177" s="110"/>
      <c r="E177" s="105"/>
      <c r="F177" s="111"/>
      <c r="G177" s="104"/>
      <c r="H177" s="112"/>
      <c r="I177" s="106"/>
      <c r="J177" s="117"/>
      <c r="K177" s="104"/>
      <c r="L177" s="108"/>
      <c r="M177" s="12">
        <v>78</v>
      </c>
      <c r="N177" s="12" t="s">
        <v>705</v>
      </c>
      <c r="O177" s="12"/>
      <c r="P177" s="12" t="s">
        <v>722</v>
      </c>
      <c r="Q177" s="14" t="s">
        <v>723</v>
      </c>
      <c r="R177" s="14" t="s">
        <v>724</v>
      </c>
      <c r="S177" s="12" t="s">
        <v>35</v>
      </c>
      <c r="T177" s="12"/>
      <c r="U177" s="12"/>
      <c r="V177" s="12" t="s">
        <v>494</v>
      </c>
      <c r="W177">
        <f t="shared" si="2"/>
        <v>0</v>
      </c>
    </row>
    <row r="178" spans="2:23" ht="76.5">
      <c r="B178" s="109"/>
      <c r="C178" s="110"/>
      <c r="D178" s="110"/>
      <c r="E178" s="105"/>
      <c r="F178" s="111"/>
      <c r="G178" s="104"/>
      <c r="H178" s="112"/>
      <c r="I178" s="106"/>
      <c r="J178" s="117"/>
      <c r="K178" s="104"/>
      <c r="L178" s="108"/>
      <c r="M178" s="12">
        <v>123</v>
      </c>
      <c r="N178" s="12" t="s">
        <v>705</v>
      </c>
      <c r="O178" s="12"/>
      <c r="P178" s="12" t="s">
        <v>728</v>
      </c>
      <c r="Q178" s="14" t="s">
        <v>729</v>
      </c>
      <c r="R178" s="14" t="s">
        <v>730</v>
      </c>
      <c r="S178" s="12" t="s">
        <v>35</v>
      </c>
      <c r="T178" s="12"/>
      <c r="U178" s="12"/>
      <c r="V178" s="12" t="s">
        <v>99</v>
      </c>
      <c r="W178">
        <f t="shared" si="2"/>
        <v>0</v>
      </c>
    </row>
    <row r="179" spans="2:23" ht="38.25">
      <c r="B179" s="109"/>
      <c r="C179" s="110"/>
      <c r="D179" s="110"/>
      <c r="E179" s="105"/>
      <c r="F179" s="111"/>
      <c r="G179" s="104"/>
      <c r="H179" s="112"/>
      <c r="I179" s="106"/>
      <c r="J179" s="117"/>
      <c r="K179" s="104"/>
      <c r="L179" s="108"/>
      <c r="M179" s="12">
        <v>114</v>
      </c>
      <c r="N179" s="12" t="s">
        <v>705</v>
      </c>
      <c r="O179" s="12"/>
      <c r="P179" s="12" t="s">
        <v>731</v>
      </c>
      <c r="Q179" s="14" t="s">
        <v>732</v>
      </c>
      <c r="R179" s="14" t="s">
        <v>733</v>
      </c>
      <c r="S179" s="12" t="s">
        <v>35</v>
      </c>
      <c r="T179" s="12"/>
      <c r="U179" s="12"/>
      <c r="V179" s="12" t="s">
        <v>99</v>
      </c>
      <c r="W179">
        <f t="shared" si="2"/>
        <v>0</v>
      </c>
    </row>
    <row r="180" spans="2:23" ht="63.75">
      <c r="B180" s="109"/>
      <c r="C180" s="110"/>
      <c r="D180" s="110"/>
      <c r="E180" s="105"/>
      <c r="F180" s="111"/>
      <c r="G180" s="104"/>
      <c r="H180" s="112"/>
      <c r="I180" s="106"/>
      <c r="J180" s="117"/>
      <c r="K180" s="104"/>
      <c r="L180" s="108"/>
      <c r="M180" s="12">
        <v>15</v>
      </c>
      <c r="N180" s="12" t="s">
        <v>705</v>
      </c>
      <c r="O180" s="12"/>
      <c r="P180" s="12" t="s">
        <v>737</v>
      </c>
      <c r="Q180" s="14"/>
      <c r="R180" s="14" t="s">
        <v>738</v>
      </c>
      <c r="S180" s="12" t="s">
        <v>35</v>
      </c>
      <c r="T180" s="12">
        <v>2</v>
      </c>
      <c r="U180" s="15">
        <v>70000</v>
      </c>
      <c r="V180" s="12" t="s">
        <v>99</v>
      </c>
      <c r="W180">
        <f t="shared" si="2"/>
        <v>140000</v>
      </c>
    </row>
    <row r="181" spans="2:23" ht="89.25">
      <c r="B181" s="109"/>
      <c r="C181" s="110"/>
      <c r="D181" s="110"/>
      <c r="E181" s="105"/>
      <c r="F181" s="111"/>
      <c r="G181" s="104"/>
      <c r="H181" s="112"/>
      <c r="I181" s="106"/>
      <c r="J181" s="117"/>
      <c r="K181" s="104"/>
      <c r="L181" s="108"/>
      <c r="M181" s="12">
        <v>107</v>
      </c>
      <c r="N181" s="12" t="s">
        <v>705</v>
      </c>
      <c r="O181" s="12"/>
      <c r="P181" s="12" t="s">
        <v>739</v>
      </c>
      <c r="Q181" s="14" t="s">
        <v>740</v>
      </c>
      <c r="R181" s="14" t="s">
        <v>741</v>
      </c>
      <c r="S181" s="12" t="s">
        <v>35</v>
      </c>
      <c r="T181" s="12"/>
      <c r="U181" s="12"/>
      <c r="V181" s="12" t="s">
        <v>99</v>
      </c>
      <c r="W181">
        <f t="shared" si="2"/>
        <v>0</v>
      </c>
    </row>
    <row r="182" spans="2:23" ht="89.25">
      <c r="B182" s="109"/>
      <c r="C182" s="110"/>
      <c r="D182" s="110"/>
      <c r="E182" s="105"/>
      <c r="F182" s="111"/>
      <c r="G182" s="104"/>
      <c r="H182" s="112"/>
      <c r="I182" s="106"/>
      <c r="J182" s="117"/>
      <c r="K182" s="104"/>
      <c r="L182" s="108"/>
      <c r="M182" s="12">
        <v>111</v>
      </c>
      <c r="N182" s="12" t="s">
        <v>705</v>
      </c>
      <c r="O182" s="12"/>
      <c r="P182" s="12" t="s">
        <v>743</v>
      </c>
      <c r="Q182" s="14" t="s">
        <v>744</v>
      </c>
      <c r="R182" s="14" t="s">
        <v>741</v>
      </c>
      <c r="S182" s="12" t="s">
        <v>35</v>
      </c>
      <c r="T182" s="12"/>
      <c r="U182" s="12"/>
      <c r="V182" s="12" t="s">
        <v>99</v>
      </c>
      <c r="W182">
        <f t="shared" si="2"/>
        <v>0</v>
      </c>
    </row>
    <row r="183" spans="2:23" ht="89.25">
      <c r="B183" s="109"/>
      <c r="C183" s="110"/>
      <c r="D183" s="110"/>
      <c r="E183" s="105"/>
      <c r="F183" s="111"/>
      <c r="G183" s="104"/>
      <c r="H183" s="112"/>
      <c r="I183" s="106"/>
      <c r="J183" s="117"/>
      <c r="K183" s="104"/>
      <c r="L183" s="108"/>
      <c r="M183" s="12">
        <v>110</v>
      </c>
      <c r="N183" s="12" t="s">
        <v>705</v>
      </c>
      <c r="O183" s="12"/>
      <c r="P183" s="12" t="s">
        <v>745</v>
      </c>
      <c r="Q183" s="14" t="s">
        <v>746</v>
      </c>
      <c r="R183" s="14" t="s">
        <v>741</v>
      </c>
      <c r="S183" s="12" t="s">
        <v>35</v>
      </c>
      <c r="T183" s="12"/>
      <c r="U183" s="12"/>
      <c r="V183" s="12" t="s">
        <v>99</v>
      </c>
      <c r="W183">
        <f t="shared" si="2"/>
        <v>0</v>
      </c>
    </row>
    <row r="184" spans="2:23" ht="102">
      <c r="B184" s="109"/>
      <c r="C184" s="110"/>
      <c r="D184" s="110"/>
      <c r="E184" s="105"/>
      <c r="F184" s="111"/>
      <c r="G184" s="104"/>
      <c r="H184" s="112"/>
      <c r="I184" s="106"/>
      <c r="J184" s="117"/>
      <c r="K184" s="104"/>
      <c r="L184" s="108"/>
      <c r="M184" s="12">
        <v>113</v>
      </c>
      <c r="N184" s="12" t="s">
        <v>705</v>
      </c>
      <c r="O184" s="12"/>
      <c r="P184" s="12" t="s">
        <v>747</v>
      </c>
      <c r="Q184" s="14" t="s">
        <v>748</v>
      </c>
      <c r="R184" s="14" t="s">
        <v>749</v>
      </c>
      <c r="S184" s="12" t="s">
        <v>35</v>
      </c>
      <c r="T184" s="12"/>
      <c r="U184" s="12"/>
      <c r="V184" s="12" t="s">
        <v>99</v>
      </c>
      <c r="W184">
        <f t="shared" si="2"/>
        <v>0</v>
      </c>
    </row>
    <row r="185" spans="2:23" ht="89.25">
      <c r="B185" s="109">
        <v>11</v>
      </c>
      <c r="C185" s="110" t="s">
        <v>814</v>
      </c>
      <c r="D185" s="110" t="s">
        <v>815</v>
      </c>
      <c r="E185" s="112" t="s">
        <v>784</v>
      </c>
      <c r="F185" s="116" t="s">
        <v>816</v>
      </c>
      <c r="G185" s="104" t="s">
        <v>759</v>
      </c>
      <c r="H185" s="112" t="s">
        <v>699</v>
      </c>
      <c r="I185" s="106" t="s">
        <v>817</v>
      </c>
      <c r="J185" s="107" t="s">
        <v>818</v>
      </c>
      <c r="K185" s="104" t="s">
        <v>759</v>
      </c>
      <c r="L185" s="108" t="s">
        <v>819</v>
      </c>
      <c r="M185" s="12">
        <v>43</v>
      </c>
      <c r="N185" s="12" t="s">
        <v>703</v>
      </c>
      <c r="O185" s="12"/>
      <c r="P185" s="12" t="s">
        <v>195</v>
      </c>
      <c r="Q185" s="12" t="s">
        <v>420</v>
      </c>
      <c r="R185" s="12" t="s">
        <v>194</v>
      </c>
      <c r="S185" s="12" t="s">
        <v>196</v>
      </c>
      <c r="T185" s="12"/>
      <c r="U185" s="12"/>
      <c r="V185" s="12" t="s">
        <v>197</v>
      </c>
      <c r="W185">
        <f t="shared" si="2"/>
        <v>0</v>
      </c>
    </row>
    <row r="186" spans="2:23" ht="89.25">
      <c r="B186" s="109"/>
      <c r="C186" s="110"/>
      <c r="D186" s="110"/>
      <c r="E186" s="112"/>
      <c r="F186" s="116"/>
      <c r="G186" s="104"/>
      <c r="H186" s="112"/>
      <c r="I186" s="106"/>
      <c r="J186" s="107"/>
      <c r="K186" s="104"/>
      <c r="L186" s="108"/>
      <c r="M186" s="12">
        <v>125</v>
      </c>
      <c r="N186" s="12" t="s">
        <v>703</v>
      </c>
      <c r="O186" s="12"/>
      <c r="P186" s="12" t="s">
        <v>193</v>
      </c>
      <c r="Q186" s="13" t="s">
        <v>706</v>
      </c>
      <c r="R186" s="14" t="s">
        <v>707</v>
      </c>
      <c r="S186" s="12" t="s">
        <v>35</v>
      </c>
      <c r="T186" s="12"/>
      <c r="U186" s="12"/>
      <c r="V186" s="12" t="s">
        <v>186</v>
      </c>
      <c r="W186">
        <f t="shared" si="2"/>
        <v>0</v>
      </c>
    </row>
    <row r="187" spans="2:23" ht="63.75">
      <c r="B187" s="109"/>
      <c r="C187" s="110"/>
      <c r="D187" s="110"/>
      <c r="E187" s="112"/>
      <c r="F187" s="116"/>
      <c r="G187" s="104"/>
      <c r="H187" s="112"/>
      <c r="I187" s="106"/>
      <c r="J187" s="107"/>
      <c r="K187" s="104"/>
      <c r="L187" s="108"/>
      <c r="M187" s="12">
        <v>112</v>
      </c>
      <c r="N187" s="12" t="s">
        <v>703</v>
      </c>
      <c r="O187" s="12"/>
      <c r="P187" s="12" t="s">
        <v>139</v>
      </c>
      <c r="Q187" s="12"/>
      <c r="R187" s="12" t="s">
        <v>140</v>
      </c>
      <c r="S187" s="12" t="s">
        <v>35</v>
      </c>
      <c r="T187" s="12"/>
      <c r="U187" s="12"/>
      <c r="V187" s="12" t="s">
        <v>142</v>
      </c>
      <c r="W187">
        <f t="shared" si="2"/>
        <v>0</v>
      </c>
    </row>
    <row r="188" spans="2:23" ht="38.25">
      <c r="B188" s="109"/>
      <c r="C188" s="110"/>
      <c r="D188" s="110"/>
      <c r="E188" s="112"/>
      <c r="F188" s="116"/>
      <c r="G188" s="104"/>
      <c r="H188" s="112"/>
      <c r="I188" s="106"/>
      <c r="J188" s="107"/>
      <c r="K188" s="104"/>
      <c r="L188" s="108"/>
      <c r="M188" s="12">
        <v>62</v>
      </c>
      <c r="N188" s="12" t="s">
        <v>705</v>
      </c>
      <c r="O188" s="12"/>
      <c r="P188" s="12" t="s">
        <v>708</v>
      </c>
      <c r="Q188" s="14" t="s">
        <v>709</v>
      </c>
      <c r="R188" s="14" t="s">
        <v>710</v>
      </c>
      <c r="S188" s="12" t="s">
        <v>35</v>
      </c>
      <c r="T188" s="12"/>
      <c r="U188" s="12"/>
      <c r="V188" s="12" t="s">
        <v>99</v>
      </c>
      <c r="W188">
        <f t="shared" si="2"/>
        <v>0</v>
      </c>
    </row>
    <row r="189" spans="2:23" ht="38.25">
      <c r="B189" s="109"/>
      <c r="C189" s="110"/>
      <c r="D189" s="110"/>
      <c r="E189" s="112"/>
      <c r="F189" s="116"/>
      <c r="G189" s="104"/>
      <c r="H189" s="112"/>
      <c r="I189" s="106"/>
      <c r="J189" s="107"/>
      <c r="K189" s="104"/>
      <c r="L189" s="108"/>
      <c r="M189" s="12">
        <v>63</v>
      </c>
      <c r="N189" s="12" t="s">
        <v>705</v>
      </c>
      <c r="O189" s="12"/>
      <c r="P189" s="12" t="s">
        <v>711</v>
      </c>
      <c r="Q189" s="14" t="s">
        <v>712</v>
      </c>
      <c r="R189" s="14" t="s">
        <v>710</v>
      </c>
      <c r="S189" s="12" t="s">
        <v>35</v>
      </c>
      <c r="T189" s="12"/>
      <c r="U189" s="12"/>
      <c r="V189" s="12" t="s">
        <v>99</v>
      </c>
      <c r="W189">
        <f t="shared" si="2"/>
        <v>0</v>
      </c>
    </row>
    <row r="190" spans="2:23" ht="102">
      <c r="B190" s="109"/>
      <c r="C190" s="110"/>
      <c r="D190" s="110"/>
      <c r="E190" s="112"/>
      <c r="F190" s="116"/>
      <c r="G190" s="104"/>
      <c r="H190" s="112"/>
      <c r="I190" s="106"/>
      <c r="J190" s="107"/>
      <c r="K190" s="104"/>
      <c r="L190" s="108"/>
      <c r="M190" s="12">
        <v>76</v>
      </c>
      <c r="N190" s="12" t="s">
        <v>703</v>
      </c>
      <c r="O190" s="12"/>
      <c r="P190" s="12" t="s">
        <v>713</v>
      </c>
      <c r="Q190" s="14" t="s">
        <v>714</v>
      </c>
      <c r="R190" s="14" t="s">
        <v>715</v>
      </c>
      <c r="S190" s="12" t="s">
        <v>35</v>
      </c>
      <c r="T190" s="12"/>
      <c r="U190" s="12"/>
      <c r="V190" s="12" t="s">
        <v>494</v>
      </c>
      <c r="W190">
        <f t="shared" si="2"/>
        <v>0</v>
      </c>
    </row>
    <row r="191" spans="2:23" ht="89.25">
      <c r="B191" s="109"/>
      <c r="C191" s="110"/>
      <c r="D191" s="110"/>
      <c r="E191" s="112"/>
      <c r="F191" s="116"/>
      <c r="G191" s="104"/>
      <c r="H191" s="112"/>
      <c r="I191" s="106"/>
      <c r="J191" s="107"/>
      <c r="K191" s="104"/>
      <c r="L191" s="108"/>
      <c r="M191" s="12">
        <v>80</v>
      </c>
      <c r="N191" s="12" t="s">
        <v>705</v>
      </c>
      <c r="O191" s="12"/>
      <c r="P191" s="12" t="s">
        <v>716</v>
      </c>
      <c r="Q191" s="14" t="s">
        <v>717</v>
      </c>
      <c r="R191" s="14" t="s">
        <v>718</v>
      </c>
      <c r="S191" s="12" t="s">
        <v>35</v>
      </c>
      <c r="T191" s="12"/>
      <c r="U191" s="12"/>
      <c r="V191" s="12" t="s">
        <v>494</v>
      </c>
      <c r="W191">
        <f t="shared" si="2"/>
        <v>0</v>
      </c>
    </row>
    <row r="192" spans="2:23" ht="76.5">
      <c r="B192" s="109"/>
      <c r="C192" s="110"/>
      <c r="D192" s="110"/>
      <c r="E192" s="112"/>
      <c r="F192" s="116"/>
      <c r="G192" s="104"/>
      <c r="H192" s="112"/>
      <c r="I192" s="106"/>
      <c r="J192" s="107"/>
      <c r="K192" s="104"/>
      <c r="L192" s="108"/>
      <c r="M192" s="12">
        <v>123</v>
      </c>
      <c r="N192" s="12" t="s">
        <v>705</v>
      </c>
      <c r="O192" s="12"/>
      <c r="P192" s="12" t="s">
        <v>728</v>
      </c>
      <c r="Q192" s="14" t="s">
        <v>729</v>
      </c>
      <c r="R192" s="14" t="s">
        <v>730</v>
      </c>
      <c r="S192" s="12" t="s">
        <v>35</v>
      </c>
      <c r="T192" s="12"/>
      <c r="U192" s="12"/>
      <c r="V192" s="12" t="s">
        <v>99</v>
      </c>
      <c r="W192">
        <f t="shared" si="2"/>
        <v>0</v>
      </c>
    </row>
    <row r="193" spans="2:23" ht="38.25">
      <c r="B193" s="109"/>
      <c r="C193" s="110"/>
      <c r="D193" s="110"/>
      <c r="E193" s="112"/>
      <c r="F193" s="116"/>
      <c r="G193" s="104"/>
      <c r="H193" s="112"/>
      <c r="I193" s="106"/>
      <c r="J193" s="107"/>
      <c r="K193" s="104"/>
      <c r="L193" s="108"/>
      <c r="M193" s="12">
        <v>114</v>
      </c>
      <c r="N193" s="12" t="s">
        <v>705</v>
      </c>
      <c r="O193" s="12"/>
      <c r="P193" s="12" t="s">
        <v>731</v>
      </c>
      <c r="Q193" s="14" t="s">
        <v>732</v>
      </c>
      <c r="R193" s="14" t="s">
        <v>733</v>
      </c>
      <c r="S193" s="12" t="s">
        <v>35</v>
      </c>
      <c r="T193" s="12"/>
      <c r="U193" s="12"/>
      <c r="V193" s="12" t="s">
        <v>99</v>
      </c>
      <c r="W193">
        <f t="shared" si="2"/>
        <v>0</v>
      </c>
    </row>
    <row r="194" spans="2:23" ht="63.75">
      <c r="B194" s="109"/>
      <c r="C194" s="110"/>
      <c r="D194" s="110"/>
      <c r="E194" s="112"/>
      <c r="F194" s="116"/>
      <c r="G194" s="104"/>
      <c r="H194" s="112"/>
      <c r="I194" s="106"/>
      <c r="J194" s="107"/>
      <c r="K194" s="104"/>
      <c r="L194" s="108"/>
      <c r="M194" s="12">
        <v>16</v>
      </c>
      <c r="N194" s="12" t="s">
        <v>705</v>
      </c>
      <c r="O194" s="12"/>
      <c r="P194" s="12" t="s">
        <v>734</v>
      </c>
      <c r="Q194" s="14" t="s">
        <v>735</v>
      </c>
      <c r="R194" s="14" t="s">
        <v>736</v>
      </c>
      <c r="S194" s="12" t="s">
        <v>35</v>
      </c>
      <c r="T194" s="12">
        <v>1</v>
      </c>
      <c r="U194" s="15">
        <v>70000</v>
      </c>
      <c r="V194" s="12" t="s">
        <v>99</v>
      </c>
      <c r="W194">
        <f t="shared" si="2"/>
        <v>70000</v>
      </c>
    </row>
    <row r="195" spans="2:23" ht="63.75">
      <c r="B195" s="109"/>
      <c r="C195" s="110"/>
      <c r="D195" s="110"/>
      <c r="E195" s="112"/>
      <c r="F195" s="116"/>
      <c r="G195" s="104"/>
      <c r="H195" s="112"/>
      <c r="I195" s="106"/>
      <c r="J195" s="107"/>
      <c r="K195" s="104"/>
      <c r="L195" s="108"/>
      <c r="M195" s="12">
        <v>15</v>
      </c>
      <c r="N195" s="12" t="s">
        <v>705</v>
      </c>
      <c r="O195" s="12"/>
      <c r="P195" s="12" t="s">
        <v>737</v>
      </c>
      <c r="Q195" s="14"/>
      <c r="R195" s="14" t="s">
        <v>738</v>
      </c>
      <c r="S195" s="12" t="s">
        <v>35</v>
      </c>
      <c r="T195" s="12">
        <v>3</v>
      </c>
      <c r="U195" s="15">
        <v>70000</v>
      </c>
      <c r="V195" s="12" t="s">
        <v>99</v>
      </c>
      <c r="W195">
        <f t="shared" si="2"/>
        <v>210000</v>
      </c>
    </row>
    <row r="196" spans="2:23" ht="89.25">
      <c r="B196" s="109"/>
      <c r="C196" s="110"/>
      <c r="D196" s="110"/>
      <c r="E196" s="112"/>
      <c r="F196" s="116"/>
      <c r="G196" s="104"/>
      <c r="H196" s="112"/>
      <c r="I196" s="106"/>
      <c r="J196" s="107"/>
      <c r="K196" s="104"/>
      <c r="L196" s="108"/>
      <c r="M196" s="12">
        <v>107</v>
      </c>
      <c r="N196" s="12" t="s">
        <v>705</v>
      </c>
      <c r="O196" s="12"/>
      <c r="P196" s="12" t="s">
        <v>739</v>
      </c>
      <c r="Q196" s="14" t="s">
        <v>740</v>
      </c>
      <c r="R196" s="14" t="s">
        <v>741</v>
      </c>
      <c r="S196" s="12" t="s">
        <v>35</v>
      </c>
      <c r="T196" s="12"/>
      <c r="U196" s="12"/>
      <c r="V196" s="12" t="s">
        <v>99</v>
      </c>
      <c r="W196">
        <f t="shared" ref="W196:W259" si="3">+T196*U196</f>
        <v>0</v>
      </c>
    </row>
    <row r="197" spans="2:23" ht="89.25">
      <c r="B197" s="109"/>
      <c r="C197" s="110"/>
      <c r="D197" s="110"/>
      <c r="E197" s="112"/>
      <c r="F197" s="116"/>
      <c r="G197" s="104"/>
      <c r="H197" s="112"/>
      <c r="I197" s="106"/>
      <c r="J197" s="107"/>
      <c r="K197" s="104"/>
      <c r="L197" s="108"/>
      <c r="M197" s="12">
        <v>111</v>
      </c>
      <c r="N197" s="12" t="s">
        <v>705</v>
      </c>
      <c r="O197" s="12"/>
      <c r="P197" s="12" t="s">
        <v>743</v>
      </c>
      <c r="Q197" s="14" t="s">
        <v>744</v>
      </c>
      <c r="R197" s="14" t="s">
        <v>741</v>
      </c>
      <c r="S197" s="12" t="s">
        <v>35</v>
      </c>
      <c r="T197" s="12"/>
      <c r="U197" s="12"/>
      <c r="V197" s="12" t="s">
        <v>99</v>
      </c>
      <c r="W197">
        <f t="shared" si="3"/>
        <v>0</v>
      </c>
    </row>
    <row r="198" spans="2:23" ht="89.25">
      <c r="B198" s="109"/>
      <c r="C198" s="110"/>
      <c r="D198" s="110"/>
      <c r="E198" s="112"/>
      <c r="F198" s="116"/>
      <c r="G198" s="104"/>
      <c r="H198" s="112"/>
      <c r="I198" s="106"/>
      <c r="J198" s="107"/>
      <c r="K198" s="104"/>
      <c r="L198" s="108"/>
      <c r="M198" s="12">
        <v>110</v>
      </c>
      <c r="N198" s="12" t="s">
        <v>705</v>
      </c>
      <c r="O198" s="12"/>
      <c r="P198" s="12" t="s">
        <v>745</v>
      </c>
      <c r="Q198" s="14" t="s">
        <v>746</v>
      </c>
      <c r="R198" s="14" t="s">
        <v>741</v>
      </c>
      <c r="S198" s="12" t="s">
        <v>35</v>
      </c>
      <c r="T198" s="12"/>
      <c r="U198" s="12"/>
      <c r="V198" s="12" t="s">
        <v>99</v>
      </c>
      <c r="W198">
        <f t="shared" si="3"/>
        <v>0</v>
      </c>
    </row>
    <row r="199" spans="2:23" ht="102">
      <c r="B199" s="109"/>
      <c r="C199" s="110"/>
      <c r="D199" s="110"/>
      <c r="E199" s="112"/>
      <c r="F199" s="116"/>
      <c r="G199" s="104"/>
      <c r="H199" s="112"/>
      <c r="I199" s="106"/>
      <c r="J199" s="107"/>
      <c r="K199" s="104"/>
      <c r="L199" s="108"/>
      <c r="M199" s="12">
        <v>113</v>
      </c>
      <c r="N199" s="12" t="s">
        <v>705</v>
      </c>
      <c r="O199" s="12"/>
      <c r="P199" s="12" t="s">
        <v>747</v>
      </c>
      <c r="Q199" s="14" t="s">
        <v>748</v>
      </c>
      <c r="R199" s="14" t="s">
        <v>749</v>
      </c>
      <c r="S199" s="12" t="s">
        <v>35</v>
      </c>
      <c r="T199" s="12"/>
      <c r="U199" s="12"/>
      <c r="V199" s="12" t="s">
        <v>99</v>
      </c>
      <c r="W199">
        <f t="shared" si="3"/>
        <v>0</v>
      </c>
    </row>
    <row r="200" spans="2:23" ht="76.5">
      <c r="B200" s="109"/>
      <c r="C200" s="110"/>
      <c r="D200" s="110"/>
      <c r="E200" s="112"/>
      <c r="F200" s="116"/>
      <c r="G200" s="104"/>
      <c r="H200" s="112"/>
      <c r="I200" s="106"/>
      <c r="J200" s="107"/>
      <c r="K200" s="104"/>
      <c r="L200" s="108"/>
      <c r="M200" s="12">
        <v>163</v>
      </c>
      <c r="N200" s="12" t="s">
        <v>705</v>
      </c>
      <c r="O200" s="12"/>
      <c r="P200" s="12" t="s">
        <v>778</v>
      </c>
      <c r="Q200" s="14" t="s">
        <v>779</v>
      </c>
      <c r="R200" s="14" t="s">
        <v>780</v>
      </c>
      <c r="S200" s="12" t="s">
        <v>35</v>
      </c>
      <c r="T200" s="12"/>
      <c r="U200" s="12"/>
      <c r="V200" s="12" t="s">
        <v>781</v>
      </c>
      <c r="W200">
        <f t="shared" si="3"/>
        <v>0</v>
      </c>
    </row>
    <row r="201" spans="2:23" ht="76.5">
      <c r="B201" s="109"/>
      <c r="C201" s="110"/>
      <c r="D201" s="110"/>
      <c r="E201" s="112"/>
      <c r="F201" s="116"/>
      <c r="G201" s="104"/>
      <c r="H201" s="112"/>
      <c r="I201" s="106"/>
      <c r="J201" s="107"/>
      <c r="K201" s="104"/>
      <c r="L201" s="108"/>
      <c r="M201" s="12">
        <v>34</v>
      </c>
      <c r="N201" s="12" t="s">
        <v>705</v>
      </c>
      <c r="O201" s="12"/>
      <c r="P201" s="12" t="s">
        <v>750</v>
      </c>
      <c r="Q201" s="14" t="s">
        <v>751</v>
      </c>
      <c r="R201" s="14" t="s">
        <v>752</v>
      </c>
      <c r="S201" s="12" t="s">
        <v>35</v>
      </c>
      <c r="T201" s="12"/>
      <c r="U201" s="12"/>
      <c r="V201" s="12" t="s">
        <v>510</v>
      </c>
      <c r="W201">
        <f t="shared" si="3"/>
        <v>0</v>
      </c>
    </row>
    <row r="202" spans="2:23" ht="38.25">
      <c r="B202" s="109"/>
      <c r="C202" s="110"/>
      <c r="D202" s="110"/>
      <c r="E202" s="112"/>
      <c r="F202" s="116"/>
      <c r="G202" s="104"/>
      <c r="H202" s="112"/>
      <c r="I202" s="106"/>
      <c r="J202" s="107"/>
      <c r="K202" s="104"/>
      <c r="L202" s="108"/>
      <c r="M202" s="12">
        <v>173</v>
      </c>
      <c r="N202" s="12" t="s">
        <v>703</v>
      </c>
      <c r="O202" s="12"/>
      <c r="P202" s="12" t="s">
        <v>756</v>
      </c>
      <c r="Q202" s="12"/>
      <c r="R202" s="12" t="s">
        <v>97</v>
      </c>
      <c r="S202" s="12" t="s">
        <v>35</v>
      </c>
      <c r="T202" s="12"/>
      <c r="U202" s="12"/>
      <c r="V202" s="12" t="s">
        <v>186</v>
      </c>
      <c r="W202">
        <f t="shared" si="3"/>
        <v>0</v>
      </c>
    </row>
    <row r="203" spans="2:23" ht="89.25">
      <c r="B203" s="109">
        <v>12</v>
      </c>
      <c r="C203" s="110" t="s">
        <v>820</v>
      </c>
      <c r="D203" s="110" t="s">
        <v>821</v>
      </c>
      <c r="E203" s="105" t="s">
        <v>773</v>
      </c>
      <c r="F203" s="111" t="s">
        <v>774</v>
      </c>
      <c r="G203" s="104" t="s">
        <v>759</v>
      </c>
      <c r="H203" s="105" t="s">
        <v>773</v>
      </c>
      <c r="I203" s="106" t="s">
        <v>822</v>
      </c>
      <c r="J203" s="107" t="s">
        <v>823</v>
      </c>
      <c r="K203" s="104" t="s">
        <v>759</v>
      </c>
      <c r="L203" s="108" t="s">
        <v>824</v>
      </c>
      <c r="M203" s="12">
        <v>125</v>
      </c>
      <c r="N203" s="12" t="s">
        <v>705</v>
      </c>
      <c r="O203" s="12"/>
      <c r="P203" s="12" t="s">
        <v>193</v>
      </c>
      <c r="Q203" s="13" t="s">
        <v>706</v>
      </c>
      <c r="R203" s="14" t="s">
        <v>707</v>
      </c>
      <c r="S203" s="12" t="s">
        <v>35</v>
      </c>
      <c r="T203" s="12"/>
      <c r="U203" s="12"/>
      <c r="V203" s="12" t="s">
        <v>186</v>
      </c>
      <c r="W203">
        <f t="shared" si="3"/>
        <v>0</v>
      </c>
    </row>
    <row r="204" spans="2:23" ht="38.25">
      <c r="B204" s="109"/>
      <c r="C204" s="110"/>
      <c r="D204" s="110"/>
      <c r="E204" s="105"/>
      <c r="F204" s="111"/>
      <c r="G204" s="104"/>
      <c r="H204" s="105"/>
      <c r="I204" s="106"/>
      <c r="J204" s="107"/>
      <c r="K204" s="104"/>
      <c r="L204" s="108"/>
      <c r="M204" s="12">
        <v>62</v>
      </c>
      <c r="N204" s="12" t="s">
        <v>705</v>
      </c>
      <c r="O204" s="12"/>
      <c r="P204" s="12" t="s">
        <v>708</v>
      </c>
      <c r="Q204" s="14" t="s">
        <v>709</v>
      </c>
      <c r="R204" s="14" t="s">
        <v>710</v>
      </c>
      <c r="S204" s="12" t="s">
        <v>35</v>
      </c>
      <c r="T204" s="12"/>
      <c r="U204" s="12"/>
      <c r="V204" s="12" t="s">
        <v>99</v>
      </c>
      <c r="W204">
        <f t="shared" si="3"/>
        <v>0</v>
      </c>
    </row>
    <row r="205" spans="2:23" ht="38.25">
      <c r="B205" s="109"/>
      <c r="C205" s="110"/>
      <c r="D205" s="110"/>
      <c r="E205" s="105"/>
      <c r="F205" s="111"/>
      <c r="G205" s="104"/>
      <c r="H205" s="105"/>
      <c r="I205" s="106"/>
      <c r="J205" s="107"/>
      <c r="K205" s="104"/>
      <c r="L205" s="108"/>
      <c r="M205" s="12">
        <v>63</v>
      </c>
      <c r="N205" s="12" t="s">
        <v>705</v>
      </c>
      <c r="O205" s="12"/>
      <c r="P205" s="12" t="s">
        <v>711</v>
      </c>
      <c r="Q205" s="14" t="s">
        <v>712</v>
      </c>
      <c r="R205" s="14" t="s">
        <v>710</v>
      </c>
      <c r="S205" s="12" t="s">
        <v>35</v>
      </c>
      <c r="T205" s="12"/>
      <c r="U205" s="12"/>
      <c r="V205" s="12" t="s">
        <v>99</v>
      </c>
      <c r="W205">
        <f t="shared" si="3"/>
        <v>0</v>
      </c>
    </row>
    <row r="206" spans="2:23" ht="102">
      <c r="B206" s="109"/>
      <c r="C206" s="110"/>
      <c r="D206" s="110"/>
      <c r="E206" s="105"/>
      <c r="F206" s="111"/>
      <c r="G206" s="104"/>
      <c r="H206" s="105"/>
      <c r="I206" s="106"/>
      <c r="J206" s="107"/>
      <c r="K206" s="104"/>
      <c r="L206" s="108"/>
      <c r="M206" s="12">
        <v>76</v>
      </c>
      <c r="N206" s="12" t="s">
        <v>705</v>
      </c>
      <c r="O206" s="12"/>
      <c r="P206" s="12" t="s">
        <v>713</v>
      </c>
      <c r="Q206" s="14" t="s">
        <v>714</v>
      </c>
      <c r="R206" s="14" t="s">
        <v>715</v>
      </c>
      <c r="S206" s="12" t="s">
        <v>35</v>
      </c>
      <c r="T206" s="12"/>
      <c r="U206" s="12"/>
      <c r="V206" s="12" t="s">
        <v>494</v>
      </c>
      <c r="W206">
        <f t="shared" si="3"/>
        <v>0</v>
      </c>
    </row>
    <row r="207" spans="2:23" ht="89.25">
      <c r="B207" s="109"/>
      <c r="C207" s="110"/>
      <c r="D207" s="110"/>
      <c r="E207" s="105"/>
      <c r="F207" s="111"/>
      <c r="G207" s="104"/>
      <c r="H207" s="105"/>
      <c r="I207" s="106"/>
      <c r="J207" s="107"/>
      <c r="K207" s="104"/>
      <c r="L207" s="108"/>
      <c r="M207" s="12">
        <v>80</v>
      </c>
      <c r="N207" s="12" t="s">
        <v>705</v>
      </c>
      <c r="O207" s="12"/>
      <c r="P207" s="12" t="s">
        <v>716</v>
      </c>
      <c r="Q207" s="14" t="s">
        <v>717</v>
      </c>
      <c r="R207" s="14" t="s">
        <v>718</v>
      </c>
      <c r="S207" s="12" t="s">
        <v>35</v>
      </c>
      <c r="T207" s="12"/>
      <c r="U207" s="12"/>
      <c r="V207" s="12" t="s">
        <v>494</v>
      </c>
      <c r="W207">
        <f t="shared" si="3"/>
        <v>0</v>
      </c>
    </row>
    <row r="208" spans="2:23" ht="76.5">
      <c r="B208" s="109"/>
      <c r="C208" s="110"/>
      <c r="D208" s="110"/>
      <c r="E208" s="105"/>
      <c r="F208" s="111"/>
      <c r="G208" s="104"/>
      <c r="H208" s="105"/>
      <c r="I208" s="106"/>
      <c r="J208" s="107"/>
      <c r="K208" s="104"/>
      <c r="L208" s="108"/>
      <c r="M208" s="12">
        <v>78</v>
      </c>
      <c r="N208" s="12" t="s">
        <v>705</v>
      </c>
      <c r="O208" s="12"/>
      <c r="P208" s="12" t="s">
        <v>722</v>
      </c>
      <c r="Q208" s="14" t="s">
        <v>723</v>
      </c>
      <c r="R208" s="14" t="s">
        <v>724</v>
      </c>
      <c r="S208" s="12" t="s">
        <v>35</v>
      </c>
      <c r="T208" s="12"/>
      <c r="U208" s="12"/>
      <c r="V208" s="12" t="s">
        <v>494</v>
      </c>
      <c r="W208">
        <f t="shared" si="3"/>
        <v>0</v>
      </c>
    </row>
    <row r="209" spans="2:23" ht="76.5">
      <c r="B209" s="109"/>
      <c r="C209" s="110"/>
      <c r="D209" s="110"/>
      <c r="E209" s="105"/>
      <c r="F209" s="111"/>
      <c r="G209" s="104"/>
      <c r="H209" s="105"/>
      <c r="I209" s="106"/>
      <c r="J209" s="107"/>
      <c r="K209" s="104"/>
      <c r="L209" s="108"/>
      <c r="M209" s="12">
        <v>123</v>
      </c>
      <c r="N209" s="12" t="s">
        <v>705</v>
      </c>
      <c r="O209" s="12"/>
      <c r="P209" s="12" t="s">
        <v>728</v>
      </c>
      <c r="Q209" s="14" t="s">
        <v>729</v>
      </c>
      <c r="R209" s="14" t="s">
        <v>730</v>
      </c>
      <c r="S209" s="12" t="s">
        <v>35</v>
      </c>
      <c r="T209" s="12"/>
      <c r="U209" s="12"/>
      <c r="V209" s="12" t="s">
        <v>99</v>
      </c>
      <c r="W209">
        <f t="shared" si="3"/>
        <v>0</v>
      </c>
    </row>
    <row r="210" spans="2:23" ht="38.25">
      <c r="B210" s="109"/>
      <c r="C210" s="110"/>
      <c r="D210" s="110"/>
      <c r="E210" s="105"/>
      <c r="F210" s="111"/>
      <c r="G210" s="104"/>
      <c r="H210" s="105"/>
      <c r="I210" s="106"/>
      <c r="J210" s="107"/>
      <c r="K210" s="104"/>
      <c r="L210" s="108"/>
      <c r="M210" s="12">
        <v>114</v>
      </c>
      <c r="N210" s="12" t="s">
        <v>705</v>
      </c>
      <c r="O210" s="12"/>
      <c r="P210" s="12" t="s">
        <v>731</v>
      </c>
      <c r="Q210" s="14" t="s">
        <v>732</v>
      </c>
      <c r="R210" s="14" t="s">
        <v>733</v>
      </c>
      <c r="S210" s="12" t="s">
        <v>35</v>
      </c>
      <c r="T210" s="12"/>
      <c r="U210" s="12"/>
      <c r="V210" s="12" t="s">
        <v>99</v>
      </c>
      <c r="W210">
        <f t="shared" si="3"/>
        <v>0</v>
      </c>
    </row>
    <row r="211" spans="2:23" ht="63.75">
      <c r="B211" s="109"/>
      <c r="C211" s="110"/>
      <c r="D211" s="110"/>
      <c r="E211" s="105"/>
      <c r="F211" s="111"/>
      <c r="G211" s="104"/>
      <c r="H211" s="105"/>
      <c r="I211" s="106"/>
      <c r="J211" s="107"/>
      <c r="K211" s="104"/>
      <c r="L211" s="108"/>
      <c r="M211" s="12">
        <v>16</v>
      </c>
      <c r="N211" s="12" t="s">
        <v>705</v>
      </c>
      <c r="O211" s="12"/>
      <c r="P211" s="12" t="s">
        <v>734</v>
      </c>
      <c r="Q211" s="14" t="s">
        <v>735</v>
      </c>
      <c r="R211" s="14" t="s">
        <v>736</v>
      </c>
      <c r="S211" s="12" t="s">
        <v>35</v>
      </c>
      <c r="T211" s="12">
        <v>1</v>
      </c>
      <c r="U211" s="15">
        <v>70000</v>
      </c>
      <c r="V211" s="12" t="s">
        <v>99</v>
      </c>
      <c r="W211">
        <f t="shared" si="3"/>
        <v>70000</v>
      </c>
    </row>
    <row r="212" spans="2:23" ht="63.75">
      <c r="B212" s="109"/>
      <c r="C212" s="110"/>
      <c r="D212" s="110"/>
      <c r="E212" s="105"/>
      <c r="F212" s="111"/>
      <c r="G212" s="104"/>
      <c r="H212" s="105"/>
      <c r="I212" s="106"/>
      <c r="J212" s="107"/>
      <c r="K212" s="104"/>
      <c r="L212" s="108"/>
      <c r="M212" s="12">
        <v>15</v>
      </c>
      <c r="N212" s="12" t="s">
        <v>705</v>
      </c>
      <c r="O212" s="12"/>
      <c r="P212" s="12" t="s">
        <v>737</v>
      </c>
      <c r="Q212" s="14"/>
      <c r="R212" s="14" t="s">
        <v>738</v>
      </c>
      <c r="S212" s="12" t="s">
        <v>35</v>
      </c>
      <c r="T212" s="12">
        <v>3</v>
      </c>
      <c r="U212" s="15">
        <v>70000</v>
      </c>
      <c r="V212" s="12" t="s">
        <v>99</v>
      </c>
      <c r="W212">
        <f t="shared" si="3"/>
        <v>210000</v>
      </c>
    </row>
    <row r="213" spans="2:23" ht="89.25">
      <c r="B213" s="109"/>
      <c r="C213" s="110"/>
      <c r="D213" s="110"/>
      <c r="E213" s="105"/>
      <c r="F213" s="111"/>
      <c r="G213" s="104"/>
      <c r="H213" s="105"/>
      <c r="I213" s="106"/>
      <c r="J213" s="107"/>
      <c r="K213" s="104"/>
      <c r="L213" s="108"/>
      <c r="M213" s="12">
        <v>107</v>
      </c>
      <c r="N213" s="12" t="s">
        <v>705</v>
      </c>
      <c r="O213" s="12"/>
      <c r="P213" s="12" t="s">
        <v>739</v>
      </c>
      <c r="Q213" s="14" t="s">
        <v>740</v>
      </c>
      <c r="R213" s="14" t="s">
        <v>741</v>
      </c>
      <c r="S213" s="12" t="s">
        <v>35</v>
      </c>
      <c r="T213" s="12"/>
      <c r="U213" s="12"/>
      <c r="V213" s="12" t="s">
        <v>99</v>
      </c>
      <c r="W213">
        <f t="shared" si="3"/>
        <v>0</v>
      </c>
    </row>
    <row r="214" spans="2:23" ht="89.25">
      <c r="B214" s="109"/>
      <c r="C214" s="110"/>
      <c r="D214" s="110"/>
      <c r="E214" s="105"/>
      <c r="F214" s="111"/>
      <c r="G214" s="104"/>
      <c r="H214" s="105"/>
      <c r="I214" s="106"/>
      <c r="J214" s="107"/>
      <c r="K214" s="104"/>
      <c r="L214" s="108"/>
      <c r="M214" s="12">
        <v>111</v>
      </c>
      <c r="N214" s="12" t="s">
        <v>705</v>
      </c>
      <c r="O214" s="12"/>
      <c r="P214" s="12" t="s">
        <v>743</v>
      </c>
      <c r="Q214" s="14" t="s">
        <v>744</v>
      </c>
      <c r="R214" s="14" t="s">
        <v>741</v>
      </c>
      <c r="S214" s="12" t="s">
        <v>35</v>
      </c>
      <c r="T214" s="12"/>
      <c r="U214" s="12"/>
      <c r="V214" s="12" t="s">
        <v>99</v>
      </c>
      <c r="W214">
        <f t="shared" si="3"/>
        <v>0</v>
      </c>
    </row>
    <row r="215" spans="2:23" ht="89.25">
      <c r="B215" s="109"/>
      <c r="C215" s="110"/>
      <c r="D215" s="110"/>
      <c r="E215" s="105"/>
      <c r="F215" s="111"/>
      <c r="G215" s="104"/>
      <c r="H215" s="105"/>
      <c r="I215" s="106"/>
      <c r="J215" s="107"/>
      <c r="K215" s="104"/>
      <c r="L215" s="108"/>
      <c r="M215" s="12">
        <v>110</v>
      </c>
      <c r="N215" s="12" t="s">
        <v>705</v>
      </c>
      <c r="O215" s="12"/>
      <c r="P215" s="12" t="s">
        <v>745</v>
      </c>
      <c r="Q215" s="14" t="s">
        <v>746</v>
      </c>
      <c r="R215" s="14" t="s">
        <v>741</v>
      </c>
      <c r="S215" s="12" t="s">
        <v>35</v>
      </c>
      <c r="T215" s="12"/>
      <c r="U215" s="12"/>
      <c r="V215" s="12" t="s">
        <v>99</v>
      </c>
      <c r="W215">
        <f t="shared" si="3"/>
        <v>0</v>
      </c>
    </row>
    <row r="216" spans="2:23" ht="102">
      <c r="B216" s="109"/>
      <c r="C216" s="110"/>
      <c r="D216" s="110"/>
      <c r="E216" s="105"/>
      <c r="F216" s="111"/>
      <c r="G216" s="104"/>
      <c r="H216" s="105"/>
      <c r="I216" s="106"/>
      <c r="J216" s="107"/>
      <c r="K216" s="104"/>
      <c r="L216" s="108"/>
      <c r="M216" s="12">
        <v>113</v>
      </c>
      <c r="N216" s="12" t="s">
        <v>705</v>
      </c>
      <c r="O216" s="12"/>
      <c r="P216" s="12" t="s">
        <v>747</v>
      </c>
      <c r="Q216" s="14" t="s">
        <v>748</v>
      </c>
      <c r="R216" s="14" t="s">
        <v>749</v>
      </c>
      <c r="S216" s="12" t="s">
        <v>35</v>
      </c>
      <c r="T216" s="12"/>
      <c r="U216" s="12"/>
      <c r="V216" s="12" t="s">
        <v>99</v>
      </c>
      <c r="W216">
        <f t="shared" si="3"/>
        <v>0</v>
      </c>
    </row>
    <row r="217" spans="2:23" ht="76.5">
      <c r="B217" s="109"/>
      <c r="C217" s="110"/>
      <c r="D217" s="110"/>
      <c r="E217" s="105"/>
      <c r="F217" s="111"/>
      <c r="G217" s="104"/>
      <c r="H217" s="105"/>
      <c r="I217" s="106"/>
      <c r="J217" s="107"/>
      <c r="K217" s="104"/>
      <c r="L217" s="108"/>
      <c r="M217" s="12">
        <v>34</v>
      </c>
      <c r="N217" s="12" t="s">
        <v>705</v>
      </c>
      <c r="O217" s="12"/>
      <c r="P217" s="12" t="s">
        <v>750</v>
      </c>
      <c r="Q217" s="14" t="s">
        <v>751</v>
      </c>
      <c r="R217" s="14" t="s">
        <v>752</v>
      </c>
      <c r="S217" s="12" t="s">
        <v>35</v>
      </c>
      <c r="T217" s="12"/>
      <c r="U217" s="12"/>
      <c r="V217" s="12" t="s">
        <v>510</v>
      </c>
      <c r="W217">
        <f t="shared" si="3"/>
        <v>0</v>
      </c>
    </row>
    <row r="218" spans="2:23" ht="89.25">
      <c r="B218" s="109">
        <v>13</v>
      </c>
      <c r="C218" s="110" t="s">
        <v>825</v>
      </c>
      <c r="D218" s="110" t="s">
        <v>826</v>
      </c>
      <c r="E218" s="105" t="s">
        <v>773</v>
      </c>
      <c r="F218" s="111" t="s">
        <v>774</v>
      </c>
      <c r="G218" s="104" t="s">
        <v>759</v>
      </c>
      <c r="H218" s="105" t="s">
        <v>773</v>
      </c>
      <c r="I218" s="106" t="s">
        <v>827</v>
      </c>
      <c r="J218" s="107" t="s">
        <v>774</v>
      </c>
      <c r="K218" s="104" t="s">
        <v>759</v>
      </c>
      <c r="L218" s="108" t="s">
        <v>762</v>
      </c>
      <c r="M218" s="12">
        <v>125</v>
      </c>
      <c r="N218" s="12" t="s">
        <v>705</v>
      </c>
      <c r="O218" s="12"/>
      <c r="P218" s="12" t="s">
        <v>193</v>
      </c>
      <c r="Q218" s="13" t="s">
        <v>706</v>
      </c>
      <c r="R218" s="14" t="s">
        <v>707</v>
      </c>
      <c r="S218" s="12" t="s">
        <v>35</v>
      </c>
      <c r="T218" s="12"/>
      <c r="U218" s="12"/>
      <c r="V218" s="12" t="s">
        <v>186</v>
      </c>
      <c r="W218">
        <f t="shared" si="3"/>
        <v>0</v>
      </c>
    </row>
    <row r="219" spans="2:23" ht="38.25">
      <c r="B219" s="109"/>
      <c r="C219" s="110"/>
      <c r="D219" s="110"/>
      <c r="E219" s="105"/>
      <c r="F219" s="111"/>
      <c r="G219" s="104"/>
      <c r="H219" s="105"/>
      <c r="I219" s="106"/>
      <c r="J219" s="107"/>
      <c r="K219" s="104"/>
      <c r="L219" s="108"/>
      <c r="M219" s="12">
        <v>62</v>
      </c>
      <c r="N219" s="12" t="s">
        <v>705</v>
      </c>
      <c r="O219" s="12"/>
      <c r="P219" s="12" t="s">
        <v>708</v>
      </c>
      <c r="Q219" s="14" t="s">
        <v>709</v>
      </c>
      <c r="R219" s="14" t="s">
        <v>710</v>
      </c>
      <c r="S219" s="12" t="s">
        <v>35</v>
      </c>
      <c r="T219" s="12"/>
      <c r="U219" s="12"/>
      <c r="V219" s="12" t="s">
        <v>99</v>
      </c>
      <c r="W219">
        <f t="shared" si="3"/>
        <v>0</v>
      </c>
    </row>
    <row r="220" spans="2:23" ht="38.25">
      <c r="B220" s="109"/>
      <c r="C220" s="110"/>
      <c r="D220" s="110"/>
      <c r="E220" s="105"/>
      <c r="F220" s="111"/>
      <c r="G220" s="104"/>
      <c r="H220" s="105"/>
      <c r="I220" s="106"/>
      <c r="J220" s="107"/>
      <c r="K220" s="104"/>
      <c r="L220" s="108"/>
      <c r="M220" s="12">
        <v>63</v>
      </c>
      <c r="N220" s="12" t="s">
        <v>705</v>
      </c>
      <c r="O220" s="12"/>
      <c r="P220" s="12" t="s">
        <v>711</v>
      </c>
      <c r="Q220" s="14" t="s">
        <v>712</v>
      </c>
      <c r="R220" s="14" t="s">
        <v>710</v>
      </c>
      <c r="S220" s="12" t="s">
        <v>35</v>
      </c>
      <c r="T220" s="12"/>
      <c r="U220" s="12"/>
      <c r="V220" s="12" t="s">
        <v>99</v>
      </c>
      <c r="W220">
        <f t="shared" si="3"/>
        <v>0</v>
      </c>
    </row>
    <row r="221" spans="2:23" ht="102">
      <c r="B221" s="109"/>
      <c r="C221" s="110"/>
      <c r="D221" s="110"/>
      <c r="E221" s="105"/>
      <c r="F221" s="111"/>
      <c r="G221" s="104"/>
      <c r="H221" s="105"/>
      <c r="I221" s="106"/>
      <c r="J221" s="107"/>
      <c r="K221" s="104"/>
      <c r="L221" s="108"/>
      <c r="M221" s="12">
        <v>76</v>
      </c>
      <c r="N221" s="12" t="s">
        <v>705</v>
      </c>
      <c r="O221" s="12"/>
      <c r="P221" s="12" t="s">
        <v>713</v>
      </c>
      <c r="Q221" s="14" t="s">
        <v>714</v>
      </c>
      <c r="R221" s="14" t="s">
        <v>715</v>
      </c>
      <c r="S221" s="12" t="s">
        <v>35</v>
      </c>
      <c r="T221" s="12"/>
      <c r="U221" s="12"/>
      <c r="V221" s="12" t="s">
        <v>494</v>
      </c>
      <c r="W221">
        <f t="shared" si="3"/>
        <v>0</v>
      </c>
    </row>
    <row r="222" spans="2:23" ht="89.25">
      <c r="B222" s="109"/>
      <c r="C222" s="110"/>
      <c r="D222" s="110"/>
      <c r="E222" s="105"/>
      <c r="F222" s="111"/>
      <c r="G222" s="104"/>
      <c r="H222" s="105"/>
      <c r="I222" s="106"/>
      <c r="J222" s="107"/>
      <c r="K222" s="104"/>
      <c r="L222" s="108"/>
      <c r="M222" s="12">
        <v>80</v>
      </c>
      <c r="N222" s="12" t="s">
        <v>705</v>
      </c>
      <c r="O222" s="12"/>
      <c r="P222" s="12" t="s">
        <v>716</v>
      </c>
      <c r="Q222" s="14" t="s">
        <v>717</v>
      </c>
      <c r="R222" s="14" t="s">
        <v>718</v>
      </c>
      <c r="S222" s="12" t="s">
        <v>35</v>
      </c>
      <c r="T222" s="12"/>
      <c r="U222" s="12"/>
      <c r="V222" s="12" t="s">
        <v>494</v>
      </c>
      <c r="W222">
        <f t="shared" si="3"/>
        <v>0</v>
      </c>
    </row>
    <row r="223" spans="2:23" ht="76.5">
      <c r="B223" s="109"/>
      <c r="C223" s="110"/>
      <c r="D223" s="110"/>
      <c r="E223" s="105"/>
      <c r="F223" s="111"/>
      <c r="G223" s="104"/>
      <c r="H223" s="105"/>
      <c r="I223" s="106"/>
      <c r="J223" s="107"/>
      <c r="K223" s="104"/>
      <c r="L223" s="108"/>
      <c r="M223" s="12">
        <v>123</v>
      </c>
      <c r="N223" s="12" t="s">
        <v>705</v>
      </c>
      <c r="O223" s="12"/>
      <c r="P223" s="12" t="s">
        <v>728</v>
      </c>
      <c r="Q223" s="14" t="s">
        <v>729</v>
      </c>
      <c r="R223" s="14" t="s">
        <v>730</v>
      </c>
      <c r="S223" s="12" t="s">
        <v>35</v>
      </c>
      <c r="T223" s="12"/>
      <c r="U223" s="12"/>
      <c r="V223" s="12" t="s">
        <v>99</v>
      </c>
      <c r="W223">
        <f t="shared" si="3"/>
        <v>0</v>
      </c>
    </row>
    <row r="224" spans="2:23" ht="51">
      <c r="B224" s="109"/>
      <c r="C224" s="110"/>
      <c r="D224" s="110"/>
      <c r="E224" s="105"/>
      <c r="F224" s="111"/>
      <c r="G224" s="104"/>
      <c r="H224" s="105"/>
      <c r="I224" s="106"/>
      <c r="J224" s="107"/>
      <c r="K224" s="104"/>
      <c r="L224" s="108"/>
      <c r="M224" s="12">
        <v>124</v>
      </c>
      <c r="N224" s="12" t="s">
        <v>705</v>
      </c>
      <c r="O224" s="12"/>
      <c r="P224" s="12" t="s">
        <v>766</v>
      </c>
      <c r="Q224" s="14" t="s">
        <v>767</v>
      </c>
      <c r="R224" s="14" t="s">
        <v>768</v>
      </c>
      <c r="S224" s="12" t="s">
        <v>35</v>
      </c>
      <c r="T224" s="12"/>
      <c r="U224" s="12"/>
      <c r="V224" s="12" t="s">
        <v>99</v>
      </c>
      <c r="W224">
        <f t="shared" si="3"/>
        <v>0</v>
      </c>
    </row>
    <row r="225" spans="2:23" ht="38.25">
      <c r="B225" s="109"/>
      <c r="C225" s="110"/>
      <c r="D225" s="110"/>
      <c r="E225" s="105"/>
      <c r="F225" s="111"/>
      <c r="G225" s="104"/>
      <c r="H225" s="105"/>
      <c r="I225" s="106"/>
      <c r="J225" s="107"/>
      <c r="K225" s="104"/>
      <c r="L225" s="108"/>
      <c r="M225" s="12">
        <v>114</v>
      </c>
      <c r="N225" s="12" t="s">
        <v>705</v>
      </c>
      <c r="O225" s="12"/>
      <c r="P225" s="12" t="s">
        <v>731</v>
      </c>
      <c r="Q225" s="14" t="s">
        <v>732</v>
      </c>
      <c r="R225" s="14" t="s">
        <v>733</v>
      </c>
      <c r="S225" s="12" t="s">
        <v>35</v>
      </c>
      <c r="T225" s="12"/>
      <c r="U225" s="12"/>
      <c r="V225" s="12" t="s">
        <v>99</v>
      </c>
      <c r="W225">
        <f t="shared" si="3"/>
        <v>0</v>
      </c>
    </row>
    <row r="226" spans="2:23" ht="63.75">
      <c r="B226" s="109"/>
      <c r="C226" s="110"/>
      <c r="D226" s="110"/>
      <c r="E226" s="105"/>
      <c r="F226" s="111"/>
      <c r="G226" s="104"/>
      <c r="H226" s="105"/>
      <c r="I226" s="106"/>
      <c r="J226" s="107"/>
      <c r="K226" s="104"/>
      <c r="L226" s="108"/>
      <c r="M226" s="12">
        <v>15</v>
      </c>
      <c r="N226" s="12" t="s">
        <v>705</v>
      </c>
      <c r="O226" s="12"/>
      <c r="P226" s="12" t="s">
        <v>737</v>
      </c>
      <c r="Q226" s="14"/>
      <c r="R226" s="14" t="s">
        <v>738</v>
      </c>
      <c r="S226" s="12" t="s">
        <v>35</v>
      </c>
      <c r="T226" s="12">
        <v>1</v>
      </c>
      <c r="U226" s="15">
        <v>70000</v>
      </c>
      <c r="V226" s="12" t="s">
        <v>99</v>
      </c>
      <c r="W226">
        <f t="shared" si="3"/>
        <v>70000</v>
      </c>
    </row>
    <row r="227" spans="2:23" ht="89.25">
      <c r="B227" s="109"/>
      <c r="C227" s="110"/>
      <c r="D227" s="110"/>
      <c r="E227" s="105"/>
      <c r="F227" s="111"/>
      <c r="G227" s="104"/>
      <c r="H227" s="105"/>
      <c r="I227" s="106"/>
      <c r="J227" s="107"/>
      <c r="K227" s="104"/>
      <c r="L227" s="108"/>
      <c r="M227" s="12">
        <v>107</v>
      </c>
      <c r="N227" s="12" t="s">
        <v>705</v>
      </c>
      <c r="O227" s="12"/>
      <c r="P227" s="12" t="s">
        <v>739</v>
      </c>
      <c r="Q227" s="14" t="s">
        <v>740</v>
      </c>
      <c r="R227" s="14" t="s">
        <v>741</v>
      </c>
      <c r="S227" s="12" t="s">
        <v>35</v>
      </c>
      <c r="T227" s="12"/>
      <c r="U227" s="12"/>
      <c r="V227" s="12" t="s">
        <v>99</v>
      </c>
      <c r="W227">
        <f t="shared" si="3"/>
        <v>0</v>
      </c>
    </row>
    <row r="228" spans="2:23" ht="89.25">
      <c r="B228" s="109"/>
      <c r="C228" s="110"/>
      <c r="D228" s="110"/>
      <c r="E228" s="105"/>
      <c r="F228" s="111"/>
      <c r="G228" s="104"/>
      <c r="H228" s="105"/>
      <c r="I228" s="106"/>
      <c r="J228" s="107"/>
      <c r="K228" s="104"/>
      <c r="L228" s="108"/>
      <c r="M228" s="12">
        <v>111</v>
      </c>
      <c r="N228" s="12" t="s">
        <v>705</v>
      </c>
      <c r="O228" s="12"/>
      <c r="P228" s="12" t="s">
        <v>743</v>
      </c>
      <c r="Q228" s="14" t="s">
        <v>744</v>
      </c>
      <c r="R228" s="14" t="s">
        <v>741</v>
      </c>
      <c r="S228" s="12" t="s">
        <v>35</v>
      </c>
      <c r="T228" s="12"/>
      <c r="U228" s="12"/>
      <c r="V228" s="12" t="s">
        <v>99</v>
      </c>
      <c r="W228">
        <f t="shared" si="3"/>
        <v>0</v>
      </c>
    </row>
    <row r="229" spans="2:23" ht="89.25">
      <c r="B229" s="109"/>
      <c r="C229" s="110"/>
      <c r="D229" s="110"/>
      <c r="E229" s="105"/>
      <c r="F229" s="111"/>
      <c r="G229" s="104"/>
      <c r="H229" s="105"/>
      <c r="I229" s="106"/>
      <c r="J229" s="107"/>
      <c r="K229" s="104"/>
      <c r="L229" s="108"/>
      <c r="M229" s="12">
        <v>110</v>
      </c>
      <c r="N229" s="12" t="s">
        <v>705</v>
      </c>
      <c r="O229" s="12"/>
      <c r="P229" s="12" t="s">
        <v>745</v>
      </c>
      <c r="Q229" s="14" t="s">
        <v>746</v>
      </c>
      <c r="R229" s="14" t="s">
        <v>741</v>
      </c>
      <c r="S229" s="12" t="s">
        <v>35</v>
      </c>
      <c r="T229" s="12"/>
      <c r="U229" s="12"/>
      <c r="V229" s="12" t="s">
        <v>99</v>
      </c>
      <c r="W229">
        <f t="shared" si="3"/>
        <v>0</v>
      </c>
    </row>
    <row r="230" spans="2:23" ht="102">
      <c r="B230" s="109"/>
      <c r="C230" s="110"/>
      <c r="D230" s="110"/>
      <c r="E230" s="105"/>
      <c r="F230" s="111"/>
      <c r="G230" s="104"/>
      <c r="H230" s="105"/>
      <c r="I230" s="106"/>
      <c r="J230" s="107"/>
      <c r="K230" s="104"/>
      <c r="L230" s="108"/>
      <c r="M230" s="12">
        <v>113</v>
      </c>
      <c r="N230" s="12" t="s">
        <v>705</v>
      </c>
      <c r="O230" s="12"/>
      <c r="P230" s="12" t="s">
        <v>747</v>
      </c>
      <c r="Q230" s="14" t="s">
        <v>748</v>
      </c>
      <c r="R230" s="14" t="s">
        <v>749</v>
      </c>
      <c r="S230" s="12" t="s">
        <v>35</v>
      </c>
      <c r="T230" s="12"/>
      <c r="U230" s="12"/>
      <c r="V230" s="12" t="s">
        <v>99</v>
      </c>
      <c r="W230">
        <f t="shared" si="3"/>
        <v>0</v>
      </c>
    </row>
    <row r="231" spans="2:23" ht="76.5">
      <c r="B231" s="109"/>
      <c r="C231" s="110"/>
      <c r="D231" s="110"/>
      <c r="E231" s="105"/>
      <c r="F231" s="111"/>
      <c r="G231" s="104"/>
      <c r="H231" s="105"/>
      <c r="I231" s="106"/>
      <c r="J231" s="107"/>
      <c r="K231" s="104"/>
      <c r="L231" s="108"/>
      <c r="M231" s="12">
        <v>163</v>
      </c>
      <c r="N231" s="12" t="s">
        <v>705</v>
      </c>
      <c r="O231" s="12"/>
      <c r="P231" s="12" t="s">
        <v>778</v>
      </c>
      <c r="Q231" s="14" t="s">
        <v>779</v>
      </c>
      <c r="R231" s="14" t="s">
        <v>780</v>
      </c>
      <c r="S231" s="12" t="s">
        <v>35</v>
      </c>
      <c r="T231" s="12"/>
      <c r="U231" s="12"/>
      <c r="V231" s="12" t="s">
        <v>781</v>
      </c>
      <c r="W231">
        <f t="shared" si="3"/>
        <v>0</v>
      </c>
    </row>
    <row r="232" spans="2:23" ht="89.25">
      <c r="B232" s="109">
        <v>14</v>
      </c>
      <c r="C232" s="110" t="s">
        <v>828</v>
      </c>
      <c r="D232" s="110" t="s">
        <v>829</v>
      </c>
      <c r="E232" s="105" t="s">
        <v>773</v>
      </c>
      <c r="F232" s="111" t="s">
        <v>774</v>
      </c>
      <c r="G232" s="104" t="s">
        <v>759</v>
      </c>
      <c r="H232" s="105" t="s">
        <v>773</v>
      </c>
      <c r="I232" s="106" t="s">
        <v>830</v>
      </c>
      <c r="J232" s="107" t="s">
        <v>774</v>
      </c>
      <c r="K232" s="104" t="s">
        <v>759</v>
      </c>
      <c r="L232" s="108" t="s">
        <v>762</v>
      </c>
      <c r="M232" s="12">
        <v>125</v>
      </c>
      <c r="N232" s="12" t="s">
        <v>705</v>
      </c>
      <c r="O232" s="12"/>
      <c r="P232" s="12" t="s">
        <v>193</v>
      </c>
      <c r="Q232" s="13" t="s">
        <v>706</v>
      </c>
      <c r="R232" s="14" t="s">
        <v>707</v>
      </c>
      <c r="S232" s="12" t="s">
        <v>35</v>
      </c>
      <c r="T232" s="12"/>
      <c r="U232" s="12"/>
      <c r="V232" s="12" t="s">
        <v>186</v>
      </c>
      <c r="W232">
        <f t="shared" si="3"/>
        <v>0</v>
      </c>
    </row>
    <row r="233" spans="2:23" ht="38.25">
      <c r="B233" s="109"/>
      <c r="C233" s="110"/>
      <c r="D233" s="110"/>
      <c r="E233" s="105"/>
      <c r="F233" s="111"/>
      <c r="G233" s="104"/>
      <c r="H233" s="105"/>
      <c r="I233" s="106"/>
      <c r="J233" s="107"/>
      <c r="K233" s="104"/>
      <c r="L233" s="108"/>
      <c r="M233" s="12">
        <v>62</v>
      </c>
      <c r="N233" s="12" t="s">
        <v>705</v>
      </c>
      <c r="O233" s="12"/>
      <c r="P233" s="12" t="s">
        <v>708</v>
      </c>
      <c r="Q233" s="14" t="s">
        <v>709</v>
      </c>
      <c r="R233" s="14" t="s">
        <v>710</v>
      </c>
      <c r="S233" s="12" t="s">
        <v>35</v>
      </c>
      <c r="T233" s="12"/>
      <c r="U233" s="12"/>
      <c r="V233" s="12" t="s">
        <v>99</v>
      </c>
      <c r="W233">
        <f t="shared" si="3"/>
        <v>0</v>
      </c>
    </row>
    <row r="234" spans="2:23" ht="38.25">
      <c r="B234" s="109"/>
      <c r="C234" s="110"/>
      <c r="D234" s="110"/>
      <c r="E234" s="105"/>
      <c r="F234" s="111"/>
      <c r="G234" s="104"/>
      <c r="H234" s="105"/>
      <c r="I234" s="106"/>
      <c r="J234" s="107"/>
      <c r="K234" s="104"/>
      <c r="L234" s="108"/>
      <c r="M234" s="12">
        <v>63</v>
      </c>
      <c r="N234" s="12" t="s">
        <v>705</v>
      </c>
      <c r="O234" s="12"/>
      <c r="P234" s="12" t="s">
        <v>711</v>
      </c>
      <c r="Q234" s="14" t="s">
        <v>712</v>
      </c>
      <c r="R234" s="14" t="s">
        <v>710</v>
      </c>
      <c r="S234" s="12" t="s">
        <v>35</v>
      </c>
      <c r="T234" s="12"/>
      <c r="U234" s="12"/>
      <c r="V234" s="12" t="s">
        <v>99</v>
      </c>
      <c r="W234">
        <f t="shared" si="3"/>
        <v>0</v>
      </c>
    </row>
    <row r="235" spans="2:23" ht="89.25">
      <c r="B235" s="109"/>
      <c r="C235" s="110"/>
      <c r="D235" s="110"/>
      <c r="E235" s="105"/>
      <c r="F235" s="111"/>
      <c r="G235" s="104"/>
      <c r="H235" s="105"/>
      <c r="I235" s="106"/>
      <c r="J235" s="107"/>
      <c r="K235" s="104"/>
      <c r="L235" s="108"/>
      <c r="M235" s="12">
        <v>80</v>
      </c>
      <c r="N235" s="12" t="s">
        <v>705</v>
      </c>
      <c r="O235" s="12"/>
      <c r="P235" s="12" t="s">
        <v>716</v>
      </c>
      <c r="Q235" s="14" t="s">
        <v>717</v>
      </c>
      <c r="R235" s="14" t="s">
        <v>718</v>
      </c>
      <c r="S235" s="12" t="s">
        <v>35</v>
      </c>
      <c r="T235" s="12"/>
      <c r="U235" s="12"/>
      <c r="V235" s="12" t="s">
        <v>494</v>
      </c>
      <c r="W235">
        <f t="shared" si="3"/>
        <v>0</v>
      </c>
    </row>
    <row r="236" spans="2:23" ht="76.5">
      <c r="B236" s="109"/>
      <c r="C236" s="110"/>
      <c r="D236" s="110"/>
      <c r="E236" s="105"/>
      <c r="F236" s="111"/>
      <c r="G236" s="104"/>
      <c r="H236" s="105"/>
      <c r="I236" s="106"/>
      <c r="J236" s="107"/>
      <c r="K236" s="104"/>
      <c r="L236" s="108"/>
      <c r="M236" s="12">
        <v>123</v>
      </c>
      <c r="N236" s="12" t="s">
        <v>705</v>
      </c>
      <c r="O236" s="12"/>
      <c r="P236" s="12" t="s">
        <v>728</v>
      </c>
      <c r="Q236" s="14" t="s">
        <v>729</v>
      </c>
      <c r="R236" s="14" t="s">
        <v>730</v>
      </c>
      <c r="S236" s="12" t="s">
        <v>35</v>
      </c>
      <c r="T236" s="12"/>
      <c r="U236" s="12"/>
      <c r="V236" s="12" t="s">
        <v>99</v>
      </c>
      <c r="W236">
        <f t="shared" si="3"/>
        <v>0</v>
      </c>
    </row>
    <row r="237" spans="2:23" ht="51">
      <c r="B237" s="109"/>
      <c r="C237" s="110"/>
      <c r="D237" s="110"/>
      <c r="E237" s="105"/>
      <c r="F237" s="111"/>
      <c r="G237" s="104"/>
      <c r="H237" s="105"/>
      <c r="I237" s="106"/>
      <c r="J237" s="107"/>
      <c r="K237" s="104"/>
      <c r="L237" s="108"/>
      <c r="M237" s="12">
        <v>124</v>
      </c>
      <c r="N237" s="12" t="s">
        <v>705</v>
      </c>
      <c r="O237" s="12"/>
      <c r="P237" s="12" t="s">
        <v>766</v>
      </c>
      <c r="Q237" s="14" t="s">
        <v>767</v>
      </c>
      <c r="R237" s="14" t="s">
        <v>768</v>
      </c>
      <c r="S237" s="12" t="s">
        <v>35</v>
      </c>
      <c r="T237" s="12"/>
      <c r="U237" s="12"/>
      <c r="V237" s="12" t="s">
        <v>99</v>
      </c>
      <c r="W237">
        <f t="shared" si="3"/>
        <v>0</v>
      </c>
    </row>
    <row r="238" spans="2:23" ht="38.25">
      <c r="B238" s="109"/>
      <c r="C238" s="110"/>
      <c r="D238" s="110"/>
      <c r="E238" s="105"/>
      <c r="F238" s="111"/>
      <c r="G238" s="104"/>
      <c r="H238" s="105"/>
      <c r="I238" s="106"/>
      <c r="J238" s="107"/>
      <c r="K238" s="104"/>
      <c r="L238" s="108"/>
      <c r="M238" s="12">
        <v>114</v>
      </c>
      <c r="N238" s="12" t="s">
        <v>705</v>
      </c>
      <c r="O238" s="12"/>
      <c r="P238" s="12" t="s">
        <v>731</v>
      </c>
      <c r="Q238" s="14" t="s">
        <v>732</v>
      </c>
      <c r="R238" s="14" t="s">
        <v>733</v>
      </c>
      <c r="S238" s="12" t="s">
        <v>35</v>
      </c>
      <c r="T238" s="12"/>
      <c r="U238" s="12"/>
      <c r="V238" s="12" t="s">
        <v>99</v>
      </c>
      <c r="W238">
        <f t="shared" si="3"/>
        <v>0</v>
      </c>
    </row>
    <row r="239" spans="2:23" ht="63.75">
      <c r="B239" s="109"/>
      <c r="C239" s="110"/>
      <c r="D239" s="110"/>
      <c r="E239" s="105"/>
      <c r="F239" s="111"/>
      <c r="G239" s="104"/>
      <c r="H239" s="105"/>
      <c r="I239" s="106"/>
      <c r="J239" s="107"/>
      <c r="K239" s="104"/>
      <c r="L239" s="108"/>
      <c r="M239" s="12">
        <v>15</v>
      </c>
      <c r="N239" s="12" t="s">
        <v>705</v>
      </c>
      <c r="O239" s="12"/>
      <c r="P239" s="12" t="s">
        <v>737</v>
      </c>
      <c r="Q239" s="14"/>
      <c r="R239" s="14" t="s">
        <v>738</v>
      </c>
      <c r="S239" s="12" t="s">
        <v>35</v>
      </c>
      <c r="T239" s="12">
        <v>1</v>
      </c>
      <c r="U239" s="15">
        <v>70000</v>
      </c>
      <c r="V239" s="12" t="s">
        <v>99</v>
      </c>
      <c r="W239">
        <f t="shared" si="3"/>
        <v>70000</v>
      </c>
    </row>
    <row r="240" spans="2:23" ht="89.25">
      <c r="B240" s="109"/>
      <c r="C240" s="110"/>
      <c r="D240" s="110"/>
      <c r="E240" s="105"/>
      <c r="F240" s="111"/>
      <c r="G240" s="104"/>
      <c r="H240" s="105"/>
      <c r="I240" s="106"/>
      <c r="J240" s="107"/>
      <c r="K240" s="104"/>
      <c r="L240" s="108"/>
      <c r="M240" s="12">
        <v>107</v>
      </c>
      <c r="N240" s="12" t="s">
        <v>705</v>
      </c>
      <c r="O240" s="12"/>
      <c r="P240" s="12" t="s">
        <v>739</v>
      </c>
      <c r="Q240" s="14" t="s">
        <v>740</v>
      </c>
      <c r="R240" s="14" t="s">
        <v>741</v>
      </c>
      <c r="S240" s="12" t="s">
        <v>35</v>
      </c>
      <c r="T240" s="12"/>
      <c r="U240" s="12"/>
      <c r="V240" s="12" t="s">
        <v>99</v>
      </c>
      <c r="W240">
        <f t="shared" si="3"/>
        <v>0</v>
      </c>
    </row>
    <row r="241" spans="2:23" ht="89.25">
      <c r="B241" s="109"/>
      <c r="C241" s="110"/>
      <c r="D241" s="110"/>
      <c r="E241" s="105"/>
      <c r="F241" s="111"/>
      <c r="G241" s="104"/>
      <c r="H241" s="105"/>
      <c r="I241" s="106"/>
      <c r="J241" s="107"/>
      <c r="K241" s="104"/>
      <c r="L241" s="108"/>
      <c r="M241" s="12">
        <v>111</v>
      </c>
      <c r="N241" s="12" t="s">
        <v>705</v>
      </c>
      <c r="O241" s="12"/>
      <c r="P241" s="12" t="s">
        <v>743</v>
      </c>
      <c r="Q241" s="14" t="s">
        <v>744</v>
      </c>
      <c r="R241" s="14" t="s">
        <v>741</v>
      </c>
      <c r="S241" s="12" t="s">
        <v>35</v>
      </c>
      <c r="T241" s="12"/>
      <c r="U241" s="12"/>
      <c r="V241" s="12" t="s">
        <v>99</v>
      </c>
      <c r="W241">
        <f t="shared" si="3"/>
        <v>0</v>
      </c>
    </row>
    <row r="242" spans="2:23" ht="89.25">
      <c r="B242" s="109"/>
      <c r="C242" s="110"/>
      <c r="D242" s="110"/>
      <c r="E242" s="105"/>
      <c r="F242" s="111"/>
      <c r="G242" s="104"/>
      <c r="H242" s="105"/>
      <c r="I242" s="106"/>
      <c r="J242" s="107"/>
      <c r="K242" s="104"/>
      <c r="L242" s="108"/>
      <c r="M242" s="12">
        <v>110</v>
      </c>
      <c r="N242" s="12" t="s">
        <v>705</v>
      </c>
      <c r="O242" s="12"/>
      <c r="P242" s="12" t="s">
        <v>745</v>
      </c>
      <c r="Q242" s="14" t="s">
        <v>746</v>
      </c>
      <c r="R242" s="14" t="s">
        <v>741</v>
      </c>
      <c r="S242" s="12" t="s">
        <v>35</v>
      </c>
      <c r="T242" s="12"/>
      <c r="U242" s="12"/>
      <c r="V242" s="12" t="s">
        <v>99</v>
      </c>
      <c r="W242">
        <f t="shared" si="3"/>
        <v>0</v>
      </c>
    </row>
    <row r="243" spans="2:23" ht="102">
      <c r="B243" s="109"/>
      <c r="C243" s="110"/>
      <c r="D243" s="110"/>
      <c r="E243" s="105"/>
      <c r="F243" s="111"/>
      <c r="G243" s="104"/>
      <c r="H243" s="105"/>
      <c r="I243" s="106"/>
      <c r="J243" s="107"/>
      <c r="K243" s="104"/>
      <c r="L243" s="108"/>
      <c r="M243" s="12">
        <v>113</v>
      </c>
      <c r="N243" s="12" t="s">
        <v>705</v>
      </c>
      <c r="O243" s="12"/>
      <c r="P243" s="12" t="s">
        <v>747</v>
      </c>
      <c r="Q243" s="14" t="s">
        <v>748</v>
      </c>
      <c r="R243" s="14" t="s">
        <v>749</v>
      </c>
      <c r="S243" s="12" t="s">
        <v>35</v>
      </c>
      <c r="T243" s="12"/>
      <c r="U243" s="12"/>
      <c r="V243" s="12" t="s">
        <v>99</v>
      </c>
      <c r="W243">
        <f t="shared" si="3"/>
        <v>0</v>
      </c>
    </row>
    <row r="244" spans="2:23" ht="89.25">
      <c r="B244" s="109">
        <v>15</v>
      </c>
      <c r="C244" s="110" t="s">
        <v>831</v>
      </c>
      <c r="D244" s="110" t="s">
        <v>832</v>
      </c>
      <c r="E244" s="112" t="s">
        <v>696</v>
      </c>
      <c r="F244" s="116" t="s">
        <v>697</v>
      </c>
      <c r="G244" s="104" t="s">
        <v>759</v>
      </c>
      <c r="H244" s="105" t="s">
        <v>773</v>
      </c>
      <c r="I244" s="106" t="s">
        <v>833</v>
      </c>
      <c r="J244" s="107" t="s">
        <v>774</v>
      </c>
      <c r="K244" s="104" t="s">
        <v>759</v>
      </c>
      <c r="L244" s="108" t="s">
        <v>762</v>
      </c>
      <c r="M244" s="12">
        <v>43</v>
      </c>
      <c r="N244" s="12" t="s">
        <v>705</v>
      </c>
      <c r="O244" s="12"/>
      <c r="P244" s="12" t="s">
        <v>195</v>
      </c>
      <c r="Q244" s="12" t="s">
        <v>420</v>
      </c>
      <c r="R244" s="12" t="s">
        <v>194</v>
      </c>
      <c r="S244" s="12" t="s">
        <v>196</v>
      </c>
      <c r="T244" s="12"/>
      <c r="U244" s="12"/>
      <c r="V244" s="12" t="s">
        <v>197</v>
      </c>
      <c r="W244">
        <f t="shared" si="3"/>
        <v>0</v>
      </c>
    </row>
    <row r="245" spans="2:23" ht="89.25">
      <c r="B245" s="109"/>
      <c r="C245" s="110"/>
      <c r="D245" s="110"/>
      <c r="E245" s="112"/>
      <c r="F245" s="116"/>
      <c r="G245" s="104"/>
      <c r="H245" s="105"/>
      <c r="I245" s="106"/>
      <c r="J245" s="107"/>
      <c r="K245" s="104"/>
      <c r="L245" s="108"/>
      <c r="M245" s="12">
        <v>125</v>
      </c>
      <c r="N245" s="12" t="s">
        <v>705</v>
      </c>
      <c r="O245" s="12"/>
      <c r="P245" s="12" t="s">
        <v>193</v>
      </c>
      <c r="Q245" s="13" t="s">
        <v>706</v>
      </c>
      <c r="R245" s="14" t="s">
        <v>707</v>
      </c>
      <c r="S245" s="12" t="s">
        <v>35</v>
      </c>
      <c r="T245" s="12"/>
      <c r="U245" s="12"/>
      <c r="V245" s="12" t="s">
        <v>186</v>
      </c>
      <c r="W245">
        <f t="shared" si="3"/>
        <v>0</v>
      </c>
    </row>
    <row r="246" spans="2:23" ht="38.25">
      <c r="B246" s="109"/>
      <c r="C246" s="110"/>
      <c r="D246" s="110"/>
      <c r="E246" s="112"/>
      <c r="F246" s="116"/>
      <c r="G246" s="104"/>
      <c r="H246" s="105"/>
      <c r="I246" s="106"/>
      <c r="J246" s="107"/>
      <c r="K246" s="104"/>
      <c r="L246" s="108"/>
      <c r="M246" s="12">
        <v>62</v>
      </c>
      <c r="N246" s="12" t="s">
        <v>705</v>
      </c>
      <c r="O246" s="12"/>
      <c r="P246" s="12" t="s">
        <v>708</v>
      </c>
      <c r="Q246" s="14" t="s">
        <v>709</v>
      </c>
      <c r="R246" s="14" t="s">
        <v>710</v>
      </c>
      <c r="S246" s="12" t="s">
        <v>35</v>
      </c>
      <c r="T246" s="12"/>
      <c r="U246" s="12"/>
      <c r="V246" s="12" t="s">
        <v>99</v>
      </c>
      <c r="W246">
        <f t="shared" si="3"/>
        <v>0</v>
      </c>
    </row>
    <row r="247" spans="2:23" ht="38.25">
      <c r="B247" s="109"/>
      <c r="C247" s="110"/>
      <c r="D247" s="110"/>
      <c r="E247" s="112"/>
      <c r="F247" s="116"/>
      <c r="G247" s="104"/>
      <c r="H247" s="105"/>
      <c r="I247" s="106"/>
      <c r="J247" s="107"/>
      <c r="K247" s="104"/>
      <c r="L247" s="108"/>
      <c r="M247" s="12">
        <v>63</v>
      </c>
      <c r="N247" s="12" t="s">
        <v>705</v>
      </c>
      <c r="O247" s="12"/>
      <c r="P247" s="12" t="s">
        <v>711</v>
      </c>
      <c r="Q247" s="14" t="s">
        <v>712</v>
      </c>
      <c r="R247" s="14" t="s">
        <v>710</v>
      </c>
      <c r="S247" s="12" t="s">
        <v>35</v>
      </c>
      <c r="T247" s="12"/>
      <c r="U247" s="12"/>
      <c r="V247" s="12" t="s">
        <v>99</v>
      </c>
      <c r="W247">
        <f t="shared" si="3"/>
        <v>0</v>
      </c>
    </row>
    <row r="248" spans="2:23" ht="89.25">
      <c r="B248" s="109"/>
      <c r="C248" s="110"/>
      <c r="D248" s="110"/>
      <c r="E248" s="112"/>
      <c r="F248" s="116"/>
      <c r="G248" s="104"/>
      <c r="H248" s="105"/>
      <c r="I248" s="106"/>
      <c r="J248" s="107"/>
      <c r="K248" s="104"/>
      <c r="L248" s="108"/>
      <c r="M248" s="12">
        <v>80</v>
      </c>
      <c r="N248" s="12" t="s">
        <v>705</v>
      </c>
      <c r="O248" s="12"/>
      <c r="P248" s="12" t="s">
        <v>716</v>
      </c>
      <c r="Q248" s="14" t="s">
        <v>717</v>
      </c>
      <c r="R248" s="14" t="s">
        <v>718</v>
      </c>
      <c r="S248" s="12" t="s">
        <v>35</v>
      </c>
      <c r="T248" s="12"/>
      <c r="U248" s="12"/>
      <c r="V248" s="12" t="s">
        <v>494</v>
      </c>
      <c r="W248">
        <f t="shared" si="3"/>
        <v>0</v>
      </c>
    </row>
    <row r="249" spans="2:23" ht="76.5">
      <c r="B249" s="109"/>
      <c r="C249" s="110"/>
      <c r="D249" s="110"/>
      <c r="E249" s="112"/>
      <c r="F249" s="116"/>
      <c r="G249" s="104"/>
      <c r="H249" s="105"/>
      <c r="I249" s="106"/>
      <c r="J249" s="107"/>
      <c r="K249" s="104"/>
      <c r="L249" s="108"/>
      <c r="M249" s="12">
        <v>123</v>
      </c>
      <c r="N249" s="12" t="s">
        <v>705</v>
      </c>
      <c r="O249" s="12"/>
      <c r="P249" s="12" t="s">
        <v>728</v>
      </c>
      <c r="Q249" s="14" t="s">
        <v>729</v>
      </c>
      <c r="R249" s="14" t="s">
        <v>730</v>
      </c>
      <c r="S249" s="12" t="s">
        <v>35</v>
      </c>
      <c r="T249" s="12"/>
      <c r="U249" s="12"/>
      <c r="V249" s="12" t="s">
        <v>99</v>
      </c>
      <c r="W249">
        <f t="shared" si="3"/>
        <v>0</v>
      </c>
    </row>
    <row r="250" spans="2:23" ht="51">
      <c r="B250" s="109"/>
      <c r="C250" s="110"/>
      <c r="D250" s="110"/>
      <c r="E250" s="112"/>
      <c r="F250" s="116"/>
      <c r="G250" s="104"/>
      <c r="H250" s="105"/>
      <c r="I250" s="106"/>
      <c r="J250" s="107"/>
      <c r="K250" s="104"/>
      <c r="L250" s="108"/>
      <c r="M250" s="12">
        <v>124</v>
      </c>
      <c r="N250" s="12" t="s">
        <v>705</v>
      </c>
      <c r="O250" s="12"/>
      <c r="P250" s="12" t="s">
        <v>766</v>
      </c>
      <c r="Q250" s="14" t="s">
        <v>767</v>
      </c>
      <c r="R250" s="14" t="s">
        <v>768</v>
      </c>
      <c r="S250" s="12" t="s">
        <v>35</v>
      </c>
      <c r="T250" s="12"/>
      <c r="U250" s="12"/>
      <c r="V250" s="12" t="s">
        <v>99</v>
      </c>
      <c r="W250">
        <f t="shared" si="3"/>
        <v>0</v>
      </c>
    </row>
    <row r="251" spans="2:23" ht="38.25">
      <c r="B251" s="109"/>
      <c r="C251" s="110"/>
      <c r="D251" s="110"/>
      <c r="E251" s="112"/>
      <c r="F251" s="116"/>
      <c r="G251" s="104"/>
      <c r="H251" s="105"/>
      <c r="I251" s="106"/>
      <c r="J251" s="107"/>
      <c r="K251" s="104"/>
      <c r="L251" s="108"/>
      <c r="M251" s="12">
        <v>114</v>
      </c>
      <c r="N251" s="12" t="s">
        <v>705</v>
      </c>
      <c r="O251" s="12"/>
      <c r="P251" s="12" t="s">
        <v>731</v>
      </c>
      <c r="Q251" s="14" t="s">
        <v>732</v>
      </c>
      <c r="R251" s="14" t="s">
        <v>733</v>
      </c>
      <c r="S251" s="12" t="s">
        <v>35</v>
      </c>
      <c r="T251" s="12"/>
      <c r="U251" s="12"/>
      <c r="V251" s="12" t="s">
        <v>99</v>
      </c>
      <c r="W251">
        <f t="shared" si="3"/>
        <v>0</v>
      </c>
    </row>
    <row r="252" spans="2:23" ht="63.75">
      <c r="B252" s="109"/>
      <c r="C252" s="110"/>
      <c r="D252" s="110"/>
      <c r="E252" s="112"/>
      <c r="F252" s="116"/>
      <c r="G252" s="104"/>
      <c r="H252" s="105"/>
      <c r="I252" s="106"/>
      <c r="J252" s="107"/>
      <c r="K252" s="104"/>
      <c r="L252" s="108"/>
      <c r="M252" s="12">
        <v>15</v>
      </c>
      <c r="N252" s="12" t="s">
        <v>705</v>
      </c>
      <c r="O252" s="12"/>
      <c r="P252" s="12" t="s">
        <v>737</v>
      </c>
      <c r="Q252" s="14"/>
      <c r="R252" s="14" t="s">
        <v>738</v>
      </c>
      <c r="S252" s="12" t="s">
        <v>35</v>
      </c>
      <c r="T252" s="12">
        <v>3</v>
      </c>
      <c r="U252" s="15">
        <v>70000</v>
      </c>
      <c r="V252" s="12" t="s">
        <v>99</v>
      </c>
      <c r="W252">
        <f t="shared" si="3"/>
        <v>210000</v>
      </c>
    </row>
    <row r="253" spans="2:23" ht="89.25">
      <c r="B253" s="109"/>
      <c r="C253" s="110"/>
      <c r="D253" s="110"/>
      <c r="E253" s="112"/>
      <c r="F253" s="116"/>
      <c r="G253" s="104"/>
      <c r="H253" s="105"/>
      <c r="I253" s="106"/>
      <c r="J253" s="107"/>
      <c r="K253" s="104"/>
      <c r="L253" s="108"/>
      <c r="M253" s="12">
        <v>107</v>
      </c>
      <c r="N253" s="12" t="s">
        <v>705</v>
      </c>
      <c r="O253" s="12"/>
      <c r="P253" s="12" t="s">
        <v>739</v>
      </c>
      <c r="Q253" s="14" t="s">
        <v>740</v>
      </c>
      <c r="R253" s="14" t="s">
        <v>741</v>
      </c>
      <c r="S253" s="12" t="s">
        <v>35</v>
      </c>
      <c r="T253" s="12"/>
      <c r="U253" s="12"/>
      <c r="V253" s="12" t="s">
        <v>99</v>
      </c>
      <c r="W253">
        <f t="shared" si="3"/>
        <v>0</v>
      </c>
    </row>
    <row r="254" spans="2:23" ht="89.25">
      <c r="B254" s="109"/>
      <c r="C254" s="110"/>
      <c r="D254" s="110"/>
      <c r="E254" s="112"/>
      <c r="F254" s="116"/>
      <c r="G254" s="104"/>
      <c r="H254" s="105"/>
      <c r="I254" s="106"/>
      <c r="J254" s="107"/>
      <c r="K254" s="104"/>
      <c r="L254" s="108"/>
      <c r="M254" s="12">
        <v>111</v>
      </c>
      <c r="N254" s="12" t="s">
        <v>705</v>
      </c>
      <c r="O254" s="12"/>
      <c r="P254" s="12" t="s">
        <v>743</v>
      </c>
      <c r="Q254" s="14" t="s">
        <v>744</v>
      </c>
      <c r="R254" s="14" t="s">
        <v>741</v>
      </c>
      <c r="S254" s="12" t="s">
        <v>35</v>
      </c>
      <c r="T254" s="12"/>
      <c r="U254" s="12"/>
      <c r="V254" s="12" t="s">
        <v>99</v>
      </c>
      <c r="W254">
        <f t="shared" si="3"/>
        <v>0</v>
      </c>
    </row>
    <row r="255" spans="2:23" ht="89.25">
      <c r="B255" s="109"/>
      <c r="C255" s="110"/>
      <c r="D255" s="110"/>
      <c r="E255" s="112"/>
      <c r="F255" s="116"/>
      <c r="G255" s="104"/>
      <c r="H255" s="105"/>
      <c r="I255" s="106"/>
      <c r="J255" s="107"/>
      <c r="K255" s="104"/>
      <c r="L255" s="108"/>
      <c r="M255" s="12">
        <v>110</v>
      </c>
      <c r="N255" s="12" t="s">
        <v>705</v>
      </c>
      <c r="O255" s="12"/>
      <c r="P255" s="12" t="s">
        <v>745</v>
      </c>
      <c r="Q255" s="14" t="s">
        <v>746</v>
      </c>
      <c r="R255" s="14" t="s">
        <v>741</v>
      </c>
      <c r="S255" s="12" t="s">
        <v>35</v>
      </c>
      <c r="T255" s="12"/>
      <c r="U255" s="12"/>
      <c r="V255" s="12" t="s">
        <v>99</v>
      </c>
      <c r="W255">
        <f t="shared" si="3"/>
        <v>0</v>
      </c>
    </row>
    <row r="256" spans="2:23" ht="102">
      <c r="B256" s="109"/>
      <c r="C256" s="110"/>
      <c r="D256" s="110"/>
      <c r="E256" s="112"/>
      <c r="F256" s="116"/>
      <c r="G256" s="104"/>
      <c r="H256" s="105"/>
      <c r="I256" s="106"/>
      <c r="J256" s="107"/>
      <c r="K256" s="104"/>
      <c r="L256" s="108"/>
      <c r="M256" s="12">
        <v>113</v>
      </c>
      <c r="N256" s="12" t="s">
        <v>705</v>
      </c>
      <c r="O256" s="12"/>
      <c r="P256" s="12" t="s">
        <v>747</v>
      </c>
      <c r="Q256" s="14" t="s">
        <v>748</v>
      </c>
      <c r="R256" s="14" t="s">
        <v>749</v>
      </c>
      <c r="S256" s="12" t="s">
        <v>35</v>
      </c>
      <c r="T256" s="12"/>
      <c r="U256" s="12"/>
      <c r="V256" s="12" t="s">
        <v>99</v>
      </c>
      <c r="W256">
        <f t="shared" si="3"/>
        <v>0</v>
      </c>
    </row>
    <row r="257" spans="2:23" ht="89.25">
      <c r="B257" s="109">
        <v>16</v>
      </c>
      <c r="C257" s="110" t="s">
        <v>834</v>
      </c>
      <c r="D257" s="110" t="s">
        <v>835</v>
      </c>
      <c r="E257" s="105" t="s">
        <v>773</v>
      </c>
      <c r="F257" s="111" t="s">
        <v>774</v>
      </c>
      <c r="G257" s="104" t="s">
        <v>759</v>
      </c>
      <c r="H257" s="105" t="s">
        <v>773</v>
      </c>
      <c r="I257" s="106" t="s">
        <v>836</v>
      </c>
      <c r="J257" s="107" t="s">
        <v>774</v>
      </c>
      <c r="K257" s="104" t="s">
        <v>759</v>
      </c>
      <c r="L257" s="108" t="s">
        <v>824</v>
      </c>
      <c r="M257" s="12">
        <v>125</v>
      </c>
      <c r="N257" s="12" t="s">
        <v>705</v>
      </c>
      <c r="O257" s="12"/>
      <c r="P257" s="12" t="s">
        <v>193</v>
      </c>
      <c r="Q257" s="13" t="s">
        <v>706</v>
      </c>
      <c r="R257" s="14" t="s">
        <v>707</v>
      </c>
      <c r="S257" s="12" t="s">
        <v>35</v>
      </c>
      <c r="T257" s="12"/>
      <c r="U257" s="12"/>
      <c r="V257" s="12" t="s">
        <v>186</v>
      </c>
      <c r="W257">
        <f t="shared" si="3"/>
        <v>0</v>
      </c>
    </row>
    <row r="258" spans="2:23" ht="38.25">
      <c r="B258" s="109"/>
      <c r="C258" s="110"/>
      <c r="D258" s="110"/>
      <c r="E258" s="105"/>
      <c r="F258" s="111"/>
      <c r="G258" s="104"/>
      <c r="H258" s="105"/>
      <c r="I258" s="106"/>
      <c r="J258" s="107"/>
      <c r="K258" s="104"/>
      <c r="L258" s="108"/>
      <c r="M258" s="12">
        <v>62</v>
      </c>
      <c r="N258" s="12" t="s">
        <v>705</v>
      </c>
      <c r="O258" s="12"/>
      <c r="P258" s="12" t="s">
        <v>708</v>
      </c>
      <c r="Q258" s="14" t="s">
        <v>709</v>
      </c>
      <c r="R258" s="14" t="s">
        <v>710</v>
      </c>
      <c r="S258" s="12" t="s">
        <v>35</v>
      </c>
      <c r="T258" s="12"/>
      <c r="U258" s="12"/>
      <c r="V258" s="12" t="s">
        <v>99</v>
      </c>
      <c r="W258">
        <f t="shared" si="3"/>
        <v>0</v>
      </c>
    </row>
    <row r="259" spans="2:23" ht="38.25">
      <c r="B259" s="109"/>
      <c r="C259" s="110"/>
      <c r="D259" s="110"/>
      <c r="E259" s="105"/>
      <c r="F259" s="111"/>
      <c r="G259" s="104"/>
      <c r="H259" s="105"/>
      <c r="I259" s="106"/>
      <c r="J259" s="107"/>
      <c r="K259" s="104"/>
      <c r="L259" s="108"/>
      <c r="M259" s="12">
        <v>63</v>
      </c>
      <c r="N259" s="12" t="s">
        <v>705</v>
      </c>
      <c r="O259" s="12"/>
      <c r="P259" s="12" t="s">
        <v>711</v>
      </c>
      <c r="Q259" s="14" t="s">
        <v>712</v>
      </c>
      <c r="R259" s="14" t="s">
        <v>710</v>
      </c>
      <c r="S259" s="12" t="s">
        <v>35</v>
      </c>
      <c r="T259" s="12"/>
      <c r="U259" s="12"/>
      <c r="V259" s="12" t="s">
        <v>99</v>
      </c>
      <c r="W259">
        <f t="shared" si="3"/>
        <v>0</v>
      </c>
    </row>
    <row r="260" spans="2:23" ht="89.25">
      <c r="B260" s="109"/>
      <c r="C260" s="110"/>
      <c r="D260" s="110"/>
      <c r="E260" s="105"/>
      <c r="F260" s="111"/>
      <c r="G260" s="104"/>
      <c r="H260" s="105"/>
      <c r="I260" s="106"/>
      <c r="J260" s="107"/>
      <c r="K260" s="104"/>
      <c r="L260" s="108"/>
      <c r="M260" s="12">
        <v>80</v>
      </c>
      <c r="N260" s="12" t="s">
        <v>705</v>
      </c>
      <c r="O260" s="12"/>
      <c r="P260" s="12" t="s">
        <v>716</v>
      </c>
      <c r="Q260" s="14" t="s">
        <v>717</v>
      </c>
      <c r="R260" s="14" t="s">
        <v>718</v>
      </c>
      <c r="S260" s="12" t="s">
        <v>35</v>
      </c>
      <c r="T260" s="12"/>
      <c r="U260" s="12"/>
      <c r="V260" s="12" t="s">
        <v>494</v>
      </c>
      <c r="W260">
        <f t="shared" ref="W260:W323" si="4">+T260*U260</f>
        <v>0</v>
      </c>
    </row>
    <row r="261" spans="2:23" ht="76.5">
      <c r="B261" s="109"/>
      <c r="C261" s="110"/>
      <c r="D261" s="110"/>
      <c r="E261" s="105"/>
      <c r="F261" s="111"/>
      <c r="G261" s="104"/>
      <c r="H261" s="105"/>
      <c r="I261" s="106"/>
      <c r="J261" s="107"/>
      <c r="K261" s="104"/>
      <c r="L261" s="108"/>
      <c r="M261" s="12">
        <v>123</v>
      </c>
      <c r="N261" s="12" t="s">
        <v>705</v>
      </c>
      <c r="O261" s="12"/>
      <c r="P261" s="12" t="s">
        <v>728</v>
      </c>
      <c r="Q261" s="14" t="s">
        <v>729</v>
      </c>
      <c r="R261" s="14" t="s">
        <v>730</v>
      </c>
      <c r="S261" s="12" t="s">
        <v>35</v>
      </c>
      <c r="T261" s="12"/>
      <c r="U261" s="12"/>
      <c r="V261" s="12" t="s">
        <v>99</v>
      </c>
      <c r="W261">
        <f t="shared" si="4"/>
        <v>0</v>
      </c>
    </row>
    <row r="262" spans="2:23" ht="38.25">
      <c r="B262" s="109"/>
      <c r="C262" s="110"/>
      <c r="D262" s="110"/>
      <c r="E262" s="105"/>
      <c r="F262" s="111"/>
      <c r="G262" s="104"/>
      <c r="H262" s="105"/>
      <c r="I262" s="106"/>
      <c r="J262" s="107"/>
      <c r="K262" s="104"/>
      <c r="L262" s="108"/>
      <c r="M262" s="12">
        <v>114</v>
      </c>
      <c r="N262" s="12" t="s">
        <v>705</v>
      </c>
      <c r="O262" s="12"/>
      <c r="P262" s="12" t="s">
        <v>731</v>
      </c>
      <c r="Q262" s="14" t="s">
        <v>732</v>
      </c>
      <c r="R262" s="14" t="s">
        <v>733</v>
      </c>
      <c r="S262" s="12" t="s">
        <v>35</v>
      </c>
      <c r="T262" s="12"/>
      <c r="U262" s="12"/>
      <c r="V262" s="12" t="s">
        <v>99</v>
      </c>
      <c r="W262">
        <f t="shared" si="4"/>
        <v>0</v>
      </c>
    </row>
    <row r="263" spans="2:23" ht="63.75">
      <c r="B263" s="109"/>
      <c r="C263" s="110"/>
      <c r="D263" s="110"/>
      <c r="E263" s="105"/>
      <c r="F263" s="111"/>
      <c r="G263" s="104"/>
      <c r="H263" s="105"/>
      <c r="I263" s="106"/>
      <c r="J263" s="107"/>
      <c r="K263" s="104"/>
      <c r="L263" s="108"/>
      <c r="M263" s="12">
        <v>15</v>
      </c>
      <c r="N263" s="12" t="s">
        <v>705</v>
      </c>
      <c r="O263" s="12"/>
      <c r="P263" s="12" t="s">
        <v>737</v>
      </c>
      <c r="Q263" s="14"/>
      <c r="R263" s="14" t="s">
        <v>738</v>
      </c>
      <c r="S263" s="12" t="s">
        <v>35</v>
      </c>
      <c r="T263" s="12">
        <v>3</v>
      </c>
      <c r="U263" s="15">
        <v>70000</v>
      </c>
      <c r="V263" s="12" t="s">
        <v>99</v>
      </c>
      <c r="W263">
        <f t="shared" si="4"/>
        <v>210000</v>
      </c>
    </row>
    <row r="264" spans="2:23" ht="89.25">
      <c r="B264" s="109"/>
      <c r="C264" s="110"/>
      <c r="D264" s="110"/>
      <c r="E264" s="105"/>
      <c r="F264" s="111"/>
      <c r="G264" s="104"/>
      <c r="H264" s="105"/>
      <c r="I264" s="106"/>
      <c r="J264" s="107"/>
      <c r="K264" s="104"/>
      <c r="L264" s="108"/>
      <c r="M264" s="12">
        <v>107</v>
      </c>
      <c r="N264" s="12" t="s">
        <v>705</v>
      </c>
      <c r="O264" s="12"/>
      <c r="P264" s="12" t="s">
        <v>739</v>
      </c>
      <c r="Q264" s="14" t="s">
        <v>740</v>
      </c>
      <c r="R264" s="14" t="s">
        <v>741</v>
      </c>
      <c r="S264" s="12" t="s">
        <v>35</v>
      </c>
      <c r="T264" s="12"/>
      <c r="U264" s="12"/>
      <c r="V264" s="12" t="s">
        <v>99</v>
      </c>
      <c r="W264">
        <f t="shared" si="4"/>
        <v>0</v>
      </c>
    </row>
    <row r="265" spans="2:23" ht="89.25">
      <c r="B265" s="109"/>
      <c r="C265" s="110"/>
      <c r="D265" s="110"/>
      <c r="E265" s="105"/>
      <c r="F265" s="111"/>
      <c r="G265" s="104"/>
      <c r="H265" s="105"/>
      <c r="I265" s="106"/>
      <c r="J265" s="107"/>
      <c r="K265" s="104"/>
      <c r="L265" s="108"/>
      <c r="M265" s="12">
        <v>111</v>
      </c>
      <c r="N265" s="12" t="s">
        <v>705</v>
      </c>
      <c r="O265" s="12"/>
      <c r="P265" s="12" t="s">
        <v>743</v>
      </c>
      <c r="Q265" s="14" t="s">
        <v>744</v>
      </c>
      <c r="R265" s="14" t="s">
        <v>741</v>
      </c>
      <c r="S265" s="12" t="s">
        <v>35</v>
      </c>
      <c r="T265" s="12"/>
      <c r="U265" s="12"/>
      <c r="V265" s="12" t="s">
        <v>99</v>
      </c>
      <c r="W265">
        <f t="shared" si="4"/>
        <v>0</v>
      </c>
    </row>
    <row r="266" spans="2:23" ht="89.25">
      <c r="B266" s="109"/>
      <c r="C266" s="110"/>
      <c r="D266" s="110"/>
      <c r="E266" s="105"/>
      <c r="F266" s="111"/>
      <c r="G266" s="104"/>
      <c r="H266" s="105"/>
      <c r="I266" s="106"/>
      <c r="J266" s="107"/>
      <c r="K266" s="104"/>
      <c r="L266" s="108"/>
      <c r="M266" s="12">
        <v>110</v>
      </c>
      <c r="N266" s="12" t="s">
        <v>705</v>
      </c>
      <c r="O266" s="12"/>
      <c r="P266" s="12" t="s">
        <v>745</v>
      </c>
      <c r="Q266" s="14" t="s">
        <v>746</v>
      </c>
      <c r="R266" s="14" t="s">
        <v>741</v>
      </c>
      <c r="S266" s="12" t="s">
        <v>35</v>
      </c>
      <c r="T266" s="12"/>
      <c r="U266" s="12"/>
      <c r="V266" s="12" t="s">
        <v>99</v>
      </c>
      <c r="W266">
        <f t="shared" si="4"/>
        <v>0</v>
      </c>
    </row>
    <row r="267" spans="2:23" ht="102">
      <c r="B267" s="109"/>
      <c r="C267" s="110"/>
      <c r="D267" s="110"/>
      <c r="E267" s="105"/>
      <c r="F267" s="111"/>
      <c r="G267" s="104"/>
      <c r="H267" s="105"/>
      <c r="I267" s="106"/>
      <c r="J267" s="107"/>
      <c r="K267" s="104"/>
      <c r="L267" s="108"/>
      <c r="M267" s="12">
        <v>113</v>
      </c>
      <c r="N267" s="12" t="s">
        <v>705</v>
      </c>
      <c r="O267" s="12"/>
      <c r="P267" s="12" t="s">
        <v>747</v>
      </c>
      <c r="Q267" s="14" t="s">
        <v>748</v>
      </c>
      <c r="R267" s="14" t="s">
        <v>749</v>
      </c>
      <c r="S267" s="12" t="s">
        <v>35</v>
      </c>
      <c r="T267" s="12"/>
      <c r="U267" s="12"/>
      <c r="V267" s="12" t="s">
        <v>99</v>
      </c>
      <c r="W267">
        <f t="shared" si="4"/>
        <v>0</v>
      </c>
    </row>
    <row r="268" spans="2:23">
      <c r="B268" s="109"/>
      <c r="C268" s="110"/>
      <c r="D268" s="110"/>
      <c r="E268" s="105"/>
      <c r="F268" s="111"/>
      <c r="G268" s="104"/>
      <c r="H268" s="105"/>
      <c r="I268" s="106"/>
      <c r="J268" s="107"/>
      <c r="K268" s="104"/>
      <c r="L268" s="108"/>
      <c r="M268" s="17"/>
      <c r="N268" s="17"/>
      <c r="O268" s="17"/>
      <c r="P268" s="17"/>
      <c r="Q268" s="17"/>
      <c r="R268" s="17"/>
      <c r="S268" s="17"/>
      <c r="T268" s="17"/>
      <c r="U268" s="17"/>
      <c r="V268" s="17"/>
      <c r="W268">
        <f t="shared" si="4"/>
        <v>0</v>
      </c>
    </row>
    <row r="269" spans="2:23">
      <c r="B269" s="109"/>
      <c r="C269" s="110"/>
      <c r="D269" s="110"/>
      <c r="E269" s="105"/>
      <c r="F269" s="111"/>
      <c r="G269" s="104"/>
      <c r="H269" s="105"/>
      <c r="I269" s="106"/>
      <c r="J269" s="107"/>
      <c r="K269" s="104"/>
      <c r="L269" s="108"/>
      <c r="M269" s="17"/>
      <c r="N269" s="17"/>
      <c r="O269" s="17"/>
      <c r="P269" s="17"/>
      <c r="Q269" s="17"/>
      <c r="R269" s="17"/>
      <c r="S269" s="17"/>
      <c r="T269" s="17"/>
      <c r="U269" s="17"/>
      <c r="V269" s="17"/>
      <c r="W269">
        <f t="shared" si="4"/>
        <v>0</v>
      </c>
    </row>
    <row r="270" spans="2:23">
      <c r="B270" s="109"/>
      <c r="C270" s="110"/>
      <c r="D270" s="110"/>
      <c r="E270" s="105"/>
      <c r="F270" s="111"/>
      <c r="G270" s="104"/>
      <c r="H270" s="105"/>
      <c r="I270" s="106"/>
      <c r="J270" s="107"/>
      <c r="K270" s="104"/>
      <c r="L270" s="108"/>
      <c r="M270" s="17"/>
      <c r="N270" s="17"/>
      <c r="O270" s="17"/>
      <c r="P270" s="17"/>
      <c r="Q270" s="17"/>
      <c r="R270" s="17"/>
      <c r="S270" s="17"/>
      <c r="T270" s="17"/>
      <c r="U270" s="17"/>
      <c r="V270" s="17"/>
      <c r="W270">
        <f t="shared" si="4"/>
        <v>0</v>
      </c>
    </row>
    <row r="271" spans="2:23" ht="89.25">
      <c r="B271" s="109">
        <v>17</v>
      </c>
      <c r="C271" s="110" t="s">
        <v>837</v>
      </c>
      <c r="D271" s="110" t="s">
        <v>838</v>
      </c>
      <c r="E271" s="105" t="s">
        <v>773</v>
      </c>
      <c r="F271" s="111" t="s">
        <v>774</v>
      </c>
      <c r="G271" s="104" t="s">
        <v>759</v>
      </c>
      <c r="H271" s="105" t="s">
        <v>773</v>
      </c>
      <c r="I271" s="106" t="s">
        <v>839</v>
      </c>
      <c r="J271" s="107" t="s">
        <v>774</v>
      </c>
      <c r="K271" s="104" t="s">
        <v>759</v>
      </c>
      <c r="L271" s="108" t="s">
        <v>762</v>
      </c>
      <c r="M271" s="12">
        <v>125</v>
      </c>
      <c r="N271" s="12" t="s">
        <v>705</v>
      </c>
      <c r="O271" s="12"/>
      <c r="P271" s="12" t="s">
        <v>193</v>
      </c>
      <c r="Q271" s="13" t="s">
        <v>706</v>
      </c>
      <c r="R271" s="14" t="s">
        <v>707</v>
      </c>
      <c r="S271" s="12" t="s">
        <v>35</v>
      </c>
      <c r="T271" s="12"/>
      <c r="U271" s="12"/>
      <c r="V271" s="12" t="s">
        <v>186</v>
      </c>
      <c r="W271">
        <f t="shared" si="4"/>
        <v>0</v>
      </c>
    </row>
    <row r="272" spans="2:23" ht="38.25">
      <c r="B272" s="109"/>
      <c r="C272" s="110"/>
      <c r="D272" s="110"/>
      <c r="E272" s="105"/>
      <c r="F272" s="111"/>
      <c r="G272" s="104"/>
      <c r="H272" s="105"/>
      <c r="I272" s="106"/>
      <c r="J272" s="107"/>
      <c r="K272" s="104"/>
      <c r="L272" s="108"/>
      <c r="M272" s="12">
        <v>62</v>
      </c>
      <c r="N272" s="12" t="s">
        <v>705</v>
      </c>
      <c r="O272" s="12"/>
      <c r="P272" s="12" t="s">
        <v>708</v>
      </c>
      <c r="Q272" s="14" t="s">
        <v>709</v>
      </c>
      <c r="R272" s="14" t="s">
        <v>710</v>
      </c>
      <c r="S272" s="12" t="s">
        <v>35</v>
      </c>
      <c r="T272" s="12"/>
      <c r="U272" s="12"/>
      <c r="V272" s="12" t="s">
        <v>99</v>
      </c>
      <c r="W272">
        <f t="shared" si="4"/>
        <v>0</v>
      </c>
    </row>
    <row r="273" spans="2:23" ht="38.25">
      <c r="B273" s="109"/>
      <c r="C273" s="110"/>
      <c r="D273" s="110"/>
      <c r="E273" s="105"/>
      <c r="F273" s="111"/>
      <c r="G273" s="104"/>
      <c r="H273" s="105"/>
      <c r="I273" s="106"/>
      <c r="J273" s="107"/>
      <c r="K273" s="104"/>
      <c r="L273" s="108"/>
      <c r="M273" s="12">
        <v>63</v>
      </c>
      <c r="N273" s="12" t="s">
        <v>705</v>
      </c>
      <c r="O273" s="12"/>
      <c r="P273" s="12" t="s">
        <v>711</v>
      </c>
      <c r="Q273" s="14" t="s">
        <v>712</v>
      </c>
      <c r="R273" s="14" t="s">
        <v>710</v>
      </c>
      <c r="S273" s="12" t="s">
        <v>35</v>
      </c>
      <c r="T273" s="12"/>
      <c r="U273" s="12"/>
      <c r="V273" s="12" t="s">
        <v>99</v>
      </c>
      <c r="W273">
        <f t="shared" si="4"/>
        <v>0</v>
      </c>
    </row>
    <row r="274" spans="2:23" ht="89.25">
      <c r="B274" s="109"/>
      <c r="C274" s="110"/>
      <c r="D274" s="110"/>
      <c r="E274" s="105"/>
      <c r="F274" s="111"/>
      <c r="G274" s="104"/>
      <c r="H274" s="105"/>
      <c r="I274" s="106"/>
      <c r="J274" s="107"/>
      <c r="K274" s="104"/>
      <c r="L274" s="108"/>
      <c r="M274" s="12">
        <v>80</v>
      </c>
      <c r="N274" s="12" t="s">
        <v>705</v>
      </c>
      <c r="O274" s="12"/>
      <c r="P274" s="12" t="s">
        <v>716</v>
      </c>
      <c r="Q274" s="14" t="s">
        <v>717</v>
      </c>
      <c r="R274" s="14" t="s">
        <v>718</v>
      </c>
      <c r="S274" s="12" t="s">
        <v>35</v>
      </c>
      <c r="T274" s="12"/>
      <c r="U274" s="12"/>
      <c r="V274" s="12" t="s">
        <v>494</v>
      </c>
      <c r="W274">
        <f t="shared" si="4"/>
        <v>0</v>
      </c>
    </row>
    <row r="275" spans="2:23" ht="76.5">
      <c r="B275" s="109"/>
      <c r="C275" s="110"/>
      <c r="D275" s="110"/>
      <c r="E275" s="105"/>
      <c r="F275" s="111"/>
      <c r="G275" s="104"/>
      <c r="H275" s="105"/>
      <c r="I275" s="106"/>
      <c r="J275" s="107"/>
      <c r="K275" s="104"/>
      <c r="L275" s="108"/>
      <c r="M275" s="12">
        <v>123</v>
      </c>
      <c r="N275" s="12" t="s">
        <v>705</v>
      </c>
      <c r="O275" s="12"/>
      <c r="P275" s="12" t="s">
        <v>728</v>
      </c>
      <c r="Q275" s="14" t="s">
        <v>729</v>
      </c>
      <c r="R275" s="14" t="s">
        <v>730</v>
      </c>
      <c r="S275" s="12" t="s">
        <v>35</v>
      </c>
      <c r="T275" s="12"/>
      <c r="U275" s="12"/>
      <c r="V275" s="12" t="s">
        <v>99</v>
      </c>
      <c r="W275">
        <f t="shared" si="4"/>
        <v>0</v>
      </c>
    </row>
    <row r="276" spans="2:23" ht="51">
      <c r="B276" s="109"/>
      <c r="C276" s="110"/>
      <c r="D276" s="110"/>
      <c r="E276" s="105"/>
      <c r="F276" s="111"/>
      <c r="G276" s="104"/>
      <c r="H276" s="105"/>
      <c r="I276" s="106"/>
      <c r="J276" s="107"/>
      <c r="K276" s="104"/>
      <c r="L276" s="108"/>
      <c r="M276" s="12">
        <v>124</v>
      </c>
      <c r="N276" s="12" t="s">
        <v>705</v>
      </c>
      <c r="O276" s="12"/>
      <c r="P276" s="12" t="s">
        <v>766</v>
      </c>
      <c r="Q276" s="14" t="s">
        <v>767</v>
      </c>
      <c r="R276" s="14" t="s">
        <v>768</v>
      </c>
      <c r="S276" s="12" t="s">
        <v>35</v>
      </c>
      <c r="T276" s="12"/>
      <c r="U276" s="12"/>
      <c r="V276" s="12" t="s">
        <v>99</v>
      </c>
      <c r="W276">
        <f t="shared" si="4"/>
        <v>0</v>
      </c>
    </row>
    <row r="277" spans="2:23" ht="38.25">
      <c r="B277" s="109"/>
      <c r="C277" s="110"/>
      <c r="D277" s="110"/>
      <c r="E277" s="105"/>
      <c r="F277" s="111"/>
      <c r="G277" s="104"/>
      <c r="H277" s="105"/>
      <c r="I277" s="106"/>
      <c r="J277" s="107"/>
      <c r="K277" s="104"/>
      <c r="L277" s="108"/>
      <c r="M277" s="12">
        <v>114</v>
      </c>
      <c r="N277" s="12" t="s">
        <v>705</v>
      </c>
      <c r="O277" s="12"/>
      <c r="P277" s="12" t="s">
        <v>731</v>
      </c>
      <c r="Q277" s="14" t="s">
        <v>732</v>
      </c>
      <c r="R277" s="14" t="s">
        <v>733</v>
      </c>
      <c r="S277" s="12" t="s">
        <v>35</v>
      </c>
      <c r="T277" s="12"/>
      <c r="U277" s="12"/>
      <c r="V277" s="12" t="s">
        <v>99</v>
      </c>
      <c r="W277">
        <f t="shared" si="4"/>
        <v>0</v>
      </c>
    </row>
    <row r="278" spans="2:23" ht="63.75">
      <c r="B278" s="109"/>
      <c r="C278" s="110"/>
      <c r="D278" s="110"/>
      <c r="E278" s="105"/>
      <c r="F278" s="111"/>
      <c r="G278" s="104"/>
      <c r="H278" s="105"/>
      <c r="I278" s="106"/>
      <c r="J278" s="107"/>
      <c r="K278" s="104"/>
      <c r="L278" s="108"/>
      <c r="M278" s="12">
        <v>15</v>
      </c>
      <c r="N278" s="12" t="s">
        <v>705</v>
      </c>
      <c r="O278" s="12"/>
      <c r="P278" s="12" t="s">
        <v>737</v>
      </c>
      <c r="Q278" s="14"/>
      <c r="R278" s="14" t="s">
        <v>738</v>
      </c>
      <c r="S278" s="12" t="s">
        <v>35</v>
      </c>
      <c r="T278" s="12">
        <v>2</v>
      </c>
      <c r="U278" s="15">
        <v>70000</v>
      </c>
      <c r="V278" s="12" t="s">
        <v>99</v>
      </c>
      <c r="W278">
        <f t="shared" si="4"/>
        <v>140000</v>
      </c>
    </row>
    <row r="279" spans="2:23" ht="89.25">
      <c r="B279" s="109"/>
      <c r="C279" s="110"/>
      <c r="D279" s="110"/>
      <c r="E279" s="105"/>
      <c r="F279" s="111"/>
      <c r="G279" s="104"/>
      <c r="H279" s="105"/>
      <c r="I279" s="106"/>
      <c r="J279" s="107"/>
      <c r="K279" s="104"/>
      <c r="L279" s="108"/>
      <c r="M279" s="12">
        <v>107</v>
      </c>
      <c r="N279" s="12" t="s">
        <v>705</v>
      </c>
      <c r="O279" s="12"/>
      <c r="P279" s="12" t="s">
        <v>739</v>
      </c>
      <c r="Q279" s="14" t="s">
        <v>740</v>
      </c>
      <c r="R279" s="14" t="s">
        <v>741</v>
      </c>
      <c r="S279" s="12" t="s">
        <v>35</v>
      </c>
      <c r="T279" s="12"/>
      <c r="U279" s="12"/>
      <c r="V279" s="12" t="s">
        <v>99</v>
      </c>
      <c r="W279">
        <f t="shared" si="4"/>
        <v>0</v>
      </c>
    </row>
    <row r="280" spans="2:23" ht="89.25">
      <c r="B280" s="109"/>
      <c r="C280" s="110"/>
      <c r="D280" s="110"/>
      <c r="E280" s="105"/>
      <c r="F280" s="111"/>
      <c r="G280" s="104"/>
      <c r="H280" s="105"/>
      <c r="I280" s="106"/>
      <c r="J280" s="107"/>
      <c r="K280" s="104"/>
      <c r="L280" s="108"/>
      <c r="M280" s="12">
        <v>111</v>
      </c>
      <c r="N280" s="12" t="s">
        <v>705</v>
      </c>
      <c r="O280" s="12"/>
      <c r="P280" s="12" t="s">
        <v>743</v>
      </c>
      <c r="Q280" s="14" t="s">
        <v>744</v>
      </c>
      <c r="R280" s="14" t="s">
        <v>741</v>
      </c>
      <c r="S280" s="12" t="s">
        <v>35</v>
      </c>
      <c r="T280" s="12"/>
      <c r="U280" s="12"/>
      <c r="V280" s="12" t="s">
        <v>99</v>
      </c>
      <c r="W280">
        <f t="shared" si="4"/>
        <v>0</v>
      </c>
    </row>
    <row r="281" spans="2:23" ht="89.25">
      <c r="B281" s="109"/>
      <c r="C281" s="110"/>
      <c r="D281" s="110"/>
      <c r="E281" s="105"/>
      <c r="F281" s="111"/>
      <c r="G281" s="104"/>
      <c r="H281" s="105"/>
      <c r="I281" s="106"/>
      <c r="J281" s="107"/>
      <c r="K281" s="104"/>
      <c r="L281" s="108"/>
      <c r="M281" s="12">
        <v>110</v>
      </c>
      <c r="N281" s="12" t="s">
        <v>705</v>
      </c>
      <c r="O281" s="12"/>
      <c r="P281" s="12" t="s">
        <v>745</v>
      </c>
      <c r="Q281" s="14" t="s">
        <v>746</v>
      </c>
      <c r="R281" s="14" t="s">
        <v>741</v>
      </c>
      <c r="S281" s="12" t="s">
        <v>35</v>
      </c>
      <c r="T281" s="12"/>
      <c r="U281" s="12"/>
      <c r="V281" s="12" t="s">
        <v>99</v>
      </c>
      <c r="W281">
        <f t="shared" si="4"/>
        <v>0</v>
      </c>
    </row>
    <row r="282" spans="2:23" ht="102">
      <c r="B282" s="109"/>
      <c r="C282" s="110"/>
      <c r="D282" s="110"/>
      <c r="E282" s="105"/>
      <c r="F282" s="111"/>
      <c r="G282" s="104"/>
      <c r="H282" s="105"/>
      <c r="I282" s="106"/>
      <c r="J282" s="107"/>
      <c r="K282" s="104"/>
      <c r="L282" s="108"/>
      <c r="M282" s="12">
        <v>113</v>
      </c>
      <c r="N282" s="12" t="s">
        <v>705</v>
      </c>
      <c r="O282" s="12"/>
      <c r="P282" s="12" t="s">
        <v>747</v>
      </c>
      <c r="Q282" s="14" t="s">
        <v>748</v>
      </c>
      <c r="R282" s="14" t="s">
        <v>749</v>
      </c>
      <c r="S282" s="12" t="s">
        <v>35</v>
      </c>
      <c r="T282" s="12"/>
      <c r="U282" s="12"/>
      <c r="V282" s="12" t="s">
        <v>99</v>
      </c>
      <c r="W282">
        <f t="shared" si="4"/>
        <v>0</v>
      </c>
    </row>
    <row r="283" spans="2:23">
      <c r="B283" s="109"/>
      <c r="C283" s="110"/>
      <c r="D283" s="110"/>
      <c r="E283" s="105"/>
      <c r="F283" s="111"/>
      <c r="G283" s="104"/>
      <c r="H283" s="105"/>
      <c r="I283" s="106"/>
      <c r="J283" s="107"/>
      <c r="K283" s="104"/>
      <c r="L283" s="108"/>
      <c r="M283" s="17"/>
      <c r="N283" s="17"/>
      <c r="O283" s="17"/>
      <c r="P283" s="17"/>
      <c r="Q283" s="17"/>
      <c r="R283" s="17"/>
      <c r="S283" s="17"/>
      <c r="T283" s="17"/>
      <c r="U283" s="17"/>
      <c r="V283" s="17"/>
      <c r="W283">
        <f t="shared" si="4"/>
        <v>0</v>
      </c>
    </row>
    <row r="284" spans="2:23">
      <c r="B284" s="109"/>
      <c r="C284" s="110"/>
      <c r="D284" s="110"/>
      <c r="E284" s="105"/>
      <c r="F284" s="111"/>
      <c r="G284" s="104"/>
      <c r="H284" s="105"/>
      <c r="I284" s="106"/>
      <c r="J284" s="107"/>
      <c r="K284" s="104"/>
      <c r="L284" s="108"/>
      <c r="M284" s="17"/>
      <c r="N284" s="17"/>
      <c r="O284" s="17"/>
      <c r="P284" s="17"/>
      <c r="Q284" s="17"/>
      <c r="R284" s="17"/>
      <c r="S284" s="17"/>
      <c r="T284" s="17"/>
      <c r="U284" s="17"/>
      <c r="V284" s="17"/>
      <c r="W284">
        <f t="shared" si="4"/>
        <v>0</v>
      </c>
    </row>
    <row r="285" spans="2:23" ht="89.25">
      <c r="B285" s="109">
        <v>18</v>
      </c>
      <c r="C285" s="110" t="s">
        <v>840</v>
      </c>
      <c r="D285" s="110" t="s">
        <v>841</v>
      </c>
      <c r="E285" s="105" t="s">
        <v>773</v>
      </c>
      <c r="F285" s="111" t="s">
        <v>774</v>
      </c>
      <c r="G285" s="104" t="s">
        <v>759</v>
      </c>
      <c r="H285" s="105" t="s">
        <v>773</v>
      </c>
      <c r="I285" s="106" t="s">
        <v>842</v>
      </c>
      <c r="J285" s="107" t="s">
        <v>774</v>
      </c>
      <c r="K285" s="104" t="s">
        <v>759</v>
      </c>
      <c r="L285" s="108" t="s">
        <v>762</v>
      </c>
      <c r="M285" s="12">
        <v>125</v>
      </c>
      <c r="N285" s="12" t="s">
        <v>705</v>
      </c>
      <c r="O285" s="12"/>
      <c r="P285" s="12" t="s">
        <v>193</v>
      </c>
      <c r="Q285" s="13" t="s">
        <v>706</v>
      </c>
      <c r="R285" s="14" t="s">
        <v>707</v>
      </c>
      <c r="S285" s="12" t="s">
        <v>35</v>
      </c>
      <c r="T285" s="12"/>
      <c r="U285" s="12"/>
      <c r="V285" s="12" t="s">
        <v>186</v>
      </c>
      <c r="W285">
        <f t="shared" si="4"/>
        <v>0</v>
      </c>
    </row>
    <row r="286" spans="2:23" ht="38.25">
      <c r="B286" s="109"/>
      <c r="C286" s="110"/>
      <c r="D286" s="110"/>
      <c r="E286" s="105"/>
      <c r="F286" s="111"/>
      <c r="G286" s="104"/>
      <c r="H286" s="105"/>
      <c r="I286" s="106"/>
      <c r="J286" s="107"/>
      <c r="K286" s="104"/>
      <c r="L286" s="108"/>
      <c r="M286" s="12">
        <v>62</v>
      </c>
      <c r="N286" s="12" t="s">
        <v>705</v>
      </c>
      <c r="O286" s="12"/>
      <c r="P286" s="12" t="s">
        <v>708</v>
      </c>
      <c r="Q286" s="14" t="s">
        <v>709</v>
      </c>
      <c r="R286" s="14" t="s">
        <v>710</v>
      </c>
      <c r="S286" s="12" t="s">
        <v>35</v>
      </c>
      <c r="T286" s="12"/>
      <c r="U286" s="12"/>
      <c r="V286" s="12" t="s">
        <v>99</v>
      </c>
      <c r="W286">
        <f t="shared" si="4"/>
        <v>0</v>
      </c>
    </row>
    <row r="287" spans="2:23" ht="38.25">
      <c r="B287" s="109"/>
      <c r="C287" s="110"/>
      <c r="D287" s="110"/>
      <c r="E287" s="105"/>
      <c r="F287" s="111"/>
      <c r="G287" s="104"/>
      <c r="H287" s="105"/>
      <c r="I287" s="106"/>
      <c r="J287" s="107"/>
      <c r="K287" s="104"/>
      <c r="L287" s="108"/>
      <c r="M287" s="12">
        <v>63</v>
      </c>
      <c r="N287" s="12" t="s">
        <v>705</v>
      </c>
      <c r="O287" s="12"/>
      <c r="P287" s="12" t="s">
        <v>711</v>
      </c>
      <c r="Q287" s="14" t="s">
        <v>712</v>
      </c>
      <c r="R287" s="14" t="s">
        <v>710</v>
      </c>
      <c r="S287" s="12" t="s">
        <v>35</v>
      </c>
      <c r="T287" s="12"/>
      <c r="U287" s="12"/>
      <c r="V287" s="12" t="s">
        <v>99</v>
      </c>
      <c r="W287">
        <f t="shared" si="4"/>
        <v>0</v>
      </c>
    </row>
    <row r="288" spans="2:23" ht="89.25">
      <c r="B288" s="109"/>
      <c r="C288" s="110"/>
      <c r="D288" s="110"/>
      <c r="E288" s="105"/>
      <c r="F288" s="111"/>
      <c r="G288" s="104"/>
      <c r="H288" s="105"/>
      <c r="I288" s="106"/>
      <c r="J288" s="107"/>
      <c r="K288" s="104"/>
      <c r="L288" s="108"/>
      <c r="M288" s="12">
        <v>80</v>
      </c>
      <c r="N288" s="12" t="s">
        <v>705</v>
      </c>
      <c r="O288" s="12"/>
      <c r="P288" s="12" t="s">
        <v>716</v>
      </c>
      <c r="Q288" s="14" t="s">
        <v>717</v>
      </c>
      <c r="R288" s="14" t="s">
        <v>718</v>
      </c>
      <c r="S288" s="12" t="s">
        <v>35</v>
      </c>
      <c r="T288" s="12"/>
      <c r="U288" s="12"/>
      <c r="V288" s="12" t="s">
        <v>494</v>
      </c>
      <c r="W288">
        <f t="shared" si="4"/>
        <v>0</v>
      </c>
    </row>
    <row r="289" spans="2:23" ht="51">
      <c r="B289" s="109"/>
      <c r="C289" s="110"/>
      <c r="D289" s="110"/>
      <c r="E289" s="105"/>
      <c r="F289" s="111"/>
      <c r="G289" s="104"/>
      <c r="H289" s="105"/>
      <c r="I289" s="106"/>
      <c r="J289" s="107"/>
      <c r="K289" s="104"/>
      <c r="L289" s="108"/>
      <c r="M289" s="12">
        <v>124</v>
      </c>
      <c r="N289" s="12" t="s">
        <v>705</v>
      </c>
      <c r="O289" s="12"/>
      <c r="P289" s="12" t="s">
        <v>766</v>
      </c>
      <c r="Q289" s="14" t="s">
        <v>767</v>
      </c>
      <c r="R289" s="14" t="s">
        <v>768</v>
      </c>
      <c r="S289" s="12" t="s">
        <v>35</v>
      </c>
      <c r="T289" s="12"/>
      <c r="U289" s="12"/>
      <c r="V289" s="12" t="s">
        <v>99</v>
      </c>
      <c r="W289">
        <f t="shared" si="4"/>
        <v>0</v>
      </c>
    </row>
    <row r="290" spans="2:23" ht="38.25">
      <c r="B290" s="109"/>
      <c r="C290" s="110"/>
      <c r="D290" s="110"/>
      <c r="E290" s="105"/>
      <c r="F290" s="111"/>
      <c r="G290" s="104"/>
      <c r="H290" s="105"/>
      <c r="I290" s="106"/>
      <c r="J290" s="107"/>
      <c r="K290" s="104"/>
      <c r="L290" s="108"/>
      <c r="M290" s="12">
        <v>114</v>
      </c>
      <c r="N290" s="12" t="s">
        <v>705</v>
      </c>
      <c r="O290" s="12"/>
      <c r="P290" s="12" t="s">
        <v>731</v>
      </c>
      <c r="Q290" s="14" t="s">
        <v>732</v>
      </c>
      <c r="R290" s="14" t="s">
        <v>733</v>
      </c>
      <c r="S290" s="12" t="s">
        <v>35</v>
      </c>
      <c r="T290" s="12"/>
      <c r="U290" s="12"/>
      <c r="V290" s="12" t="s">
        <v>99</v>
      </c>
      <c r="W290">
        <f t="shared" si="4"/>
        <v>0</v>
      </c>
    </row>
    <row r="291" spans="2:23" ht="63.75">
      <c r="B291" s="109"/>
      <c r="C291" s="110"/>
      <c r="D291" s="110"/>
      <c r="E291" s="105"/>
      <c r="F291" s="111"/>
      <c r="G291" s="104"/>
      <c r="H291" s="105"/>
      <c r="I291" s="106"/>
      <c r="J291" s="107"/>
      <c r="K291" s="104"/>
      <c r="L291" s="108"/>
      <c r="M291" s="12">
        <v>15</v>
      </c>
      <c r="N291" s="12" t="s">
        <v>705</v>
      </c>
      <c r="O291" s="12"/>
      <c r="P291" s="12" t="s">
        <v>737</v>
      </c>
      <c r="Q291" s="14"/>
      <c r="R291" s="14" t="s">
        <v>738</v>
      </c>
      <c r="S291" s="12" t="s">
        <v>35</v>
      </c>
      <c r="T291" s="12">
        <v>1</v>
      </c>
      <c r="U291" s="15">
        <v>70000</v>
      </c>
      <c r="V291" s="12" t="s">
        <v>99</v>
      </c>
      <c r="W291">
        <f t="shared" si="4"/>
        <v>70000</v>
      </c>
    </row>
    <row r="292" spans="2:23" ht="89.25">
      <c r="B292" s="109"/>
      <c r="C292" s="110"/>
      <c r="D292" s="110"/>
      <c r="E292" s="105"/>
      <c r="F292" s="111"/>
      <c r="G292" s="104"/>
      <c r="H292" s="105"/>
      <c r="I292" s="106"/>
      <c r="J292" s="107"/>
      <c r="K292" s="104"/>
      <c r="L292" s="108"/>
      <c r="M292" s="12">
        <v>110</v>
      </c>
      <c r="N292" s="12" t="s">
        <v>705</v>
      </c>
      <c r="O292" s="12"/>
      <c r="P292" s="12" t="s">
        <v>745</v>
      </c>
      <c r="Q292" s="14" t="s">
        <v>746</v>
      </c>
      <c r="R292" s="14" t="s">
        <v>741</v>
      </c>
      <c r="S292" s="12" t="s">
        <v>35</v>
      </c>
      <c r="T292" s="12"/>
      <c r="U292" s="12"/>
      <c r="V292" s="12" t="s">
        <v>99</v>
      </c>
      <c r="W292">
        <f t="shared" si="4"/>
        <v>0</v>
      </c>
    </row>
    <row r="293" spans="2:23">
      <c r="B293" s="109"/>
      <c r="C293" s="110"/>
      <c r="D293" s="110"/>
      <c r="E293" s="105"/>
      <c r="F293" s="111"/>
      <c r="G293" s="104"/>
      <c r="H293" s="105"/>
      <c r="I293" s="106"/>
      <c r="J293" s="107"/>
      <c r="K293" s="104"/>
      <c r="L293" s="108"/>
      <c r="M293" s="17"/>
      <c r="N293" s="17"/>
      <c r="O293" s="17"/>
      <c r="P293" s="17"/>
      <c r="Q293" s="17"/>
      <c r="R293" s="17"/>
      <c r="S293" s="17"/>
      <c r="T293" s="17"/>
      <c r="U293" s="17"/>
      <c r="V293" s="17"/>
      <c r="W293">
        <f t="shared" si="4"/>
        <v>0</v>
      </c>
    </row>
    <row r="294" spans="2:23">
      <c r="B294" s="109"/>
      <c r="C294" s="110"/>
      <c r="D294" s="110"/>
      <c r="E294" s="105"/>
      <c r="F294" s="111"/>
      <c r="G294" s="104"/>
      <c r="H294" s="105"/>
      <c r="I294" s="106"/>
      <c r="J294" s="107"/>
      <c r="K294" s="104"/>
      <c r="L294" s="108"/>
      <c r="M294" s="17"/>
      <c r="N294" s="17"/>
      <c r="O294" s="17"/>
      <c r="P294" s="17"/>
      <c r="Q294" s="17"/>
      <c r="R294" s="17"/>
      <c r="S294" s="17"/>
      <c r="T294" s="17"/>
      <c r="U294" s="17"/>
      <c r="V294" s="17"/>
      <c r="W294">
        <f t="shared" si="4"/>
        <v>0</v>
      </c>
    </row>
    <row r="295" spans="2:23" ht="89.25">
      <c r="B295" s="109">
        <v>19</v>
      </c>
      <c r="C295" s="110" t="s">
        <v>843</v>
      </c>
      <c r="D295" s="110" t="s">
        <v>844</v>
      </c>
      <c r="E295" s="105" t="s">
        <v>773</v>
      </c>
      <c r="F295" s="111" t="s">
        <v>774</v>
      </c>
      <c r="G295" s="104" t="s">
        <v>759</v>
      </c>
      <c r="H295" s="105" t="s">
        <v>773</v>
      </c>
      <c r="I295" s="106" t="s">
        <v>845</v>
      </c>
      <c r="J295" s="107" t="s">
        <v>774</v>
      </c>
      <c r="K295" s="104" t="s">
        <v>759</v>
      </c>
      <c r="L295" s="108" t="s">
        <v>762</v>
      </c>
      <c r="M295" s="12">
        <v>125</v>
      </c>
      <c r="N295" s="12" t="s">
        <v>705</v>
      </c>
      <c r="O295" s="12"/>
      <c r="P295" s="12" t="s">
        <v>193</v>
      </c>
      <c r="Q295" s="13" t="s">
        <v>706</v>
      </c>
      <c r="R295" s="14" t="s">
        <v>707</v>
      </c>
      <c r="S295" s="12" t="s">
        <v>35</v>
      </c>
      <c r="T295" s="12"/>
      <c r="U295" s="12"/>
      <c r="V295" s="12" t="s">
        <v>186</v>
      </c>
      <c r="W295">
        <f t="shared" si="4"/>
        <v>0</v>
      </c>
    </row>
    <row r="296" spans="2:23" ht="38.25">
      <c r="B296" s="109"/>
      <c r="C296" s="110"/>
      <c r="D296" s="110"/>
      <c r="E296" s="105"/>
      <c r="F296" s="111"/>
      <c r="G296" s="104"/>
      <c r="H296" s="105"/>
      <c r="I296" s="106"/>
      <c r="J296" s="107"/>
      <c r="K296" s="104"/>
      <c r="L296" s="108"/>
      <c r="M296" s="12">
        <v>62</v>
      </c>
      <c r="N296" s="12" t="s">
        <v>705</v>
      </c>
      <c r="O296" s="12"/>
      <c r="P296" s="12" t="s">
        <v>708</v>
      </c>
      <c r="Q296" s="14" t="s">
        <v>709</v>
      </c>
      <c r="R296" s="14" t="s">
        <v>710</v>
      </c>
      <c r="S296" s="12" t="s">
        <v>35</v>
      </c>
      <c r="T296" s="12"/>
      <c r="U296" s="12"/>
      <c r="V296" s="12" t="s">
        <v>99</v>
      </c>
      <c r="W296">
        <f t="shared" si="4"/>
        <v>0</v>
      </c>
    </row>
    <row r="297" spans="2:23" ht="38.25">
      <c r="B297" s="109"/>
      <c r="C297" s="110"/>
      <c r="D297" s="110"/>
      <c r="E297" s="105"/>
      <c r="F297" s="111"/>
      <c r="G297" s="104"/>
      <c r="H297" s="105"/>
      <c r="I297" s="106"/>
      <c r="J297" s="107"/>
      <c r="K297" s="104"/>
      <c r="L297" s="108"/>
      <c r="M297" s="12">
        <v>63</v>
      </c>
      <c r="N297" s="12" t="s">
        <v>705</v>
      </c>
      <c r="O297" s="12"/>
      <c r="P297" s="12" t="s">
        <v>711</v>
      </c>
      <c r="Q297" s="14" t="s">
        <v>712</v>
      </c>
      <c r="R297" s="14" t="s">
        <v>710</v>
      </c>
      <c r="S297" s="12" t="s">
        <v>35</v>
      </c>
      <c r="T297" s="12"/>
      <c r="U297" s="12"/>
      <c r="V297" s="12" t="s">
        <v>99</v>
      </c>
      <c r="W297">
        <f t="shared" si="4"/>
        <v>0</v>
      </c>
    </row>
    <row r="298" spans="2:23" ht="89.25">
      <c r="B298" s="109"/>
      <c r="C298" s="110"/>
      <c r="D298" s="110"/>
      <c r="E298" s="105"/>
      <c r="F298" s="111"/>
      <c r="G298" s="104"/>
      <c r="H298" s="105"/>
      <c r="I298" s="106"/>
      <c r="J298" s="107"/>
      <c r="K298" s="104"/>
      <c r="L298" s="108"/>
      <c r="M298" s="12">
        <v>80</v>
      </c>
      <c r="N298" s="12" t="s">
        <v>705</v>
      </c>
      <c r="O298" s="12"/>
      <c r="P298" s="12" t="s">
        <v>716</v>
      </c>
      <c r="Q298" s="14" t="s">
        <v>717</v>
      </c>
      <c r="R298" s="14" t="s">
        <v>718</v>
      </c>
      <c r="S298" s="12" t="s">
        <v>35</v>
      </c>
      <c r="T298" s="12"/>
      <c r="U298" s="12"/>
      <c r="V298" s="12" t="s">
        <v>494</v>
      </c>
      <c r="W298">
        <f t="shared" si="4"/>
        <v>0</v>
      </c>
    </row>
    <row r="299" spans="2:23" ht="76.5">
      <c r="B299" s="109"/>
      <c r="C299" s="110"/>
      <c r="D299" s="110"/>
      <c r="E299" s="105"/>
      <c r="F299" s="111"/>
      <c r="G299" s="104"/>
      <c r="H299" s="105"/>
      <c r="I299" s="106"/>
      <c r="J299" s="107"/>
      <c r="K299" s="104"/>
      <c r="L299" s="108"/>
      <c r="M299" s="12">
        <v>123</v>
      </c>
      <c r="N299" s="12" t="s">
        <v>705</v>
      </c>
      <c r="O299" s="12"/>
      <c r="P299" s="12" t="s">
        <v>728</v>
      </c>
      <c r="Q299" s="14" t="s">
        <v>729</v>
      </c>
      <c r="R299" s="14" t="s">
        <v>730</v>
      </c>
      <c r="S299" s="12" t="s">
        <v>35</v>
      </c>
      <c r="T299" s="12"/>
      <c r="U299" s="12"/>
      <c r="V299" s="12" t="s">
        <v>99</v>
      </c>
      <c r="W299">
        <f t="shared" si="4"/>
        <v>0</v>
      </c>
    </row>
    <row r="300" spans="2:23" ht="51">
      <c r="B300" s="109"/>
      <c r="C300" s="110"/>
      <c r="D300" s="110"/>
      <c r="E300" s="105"/>
      <c r="F300" s="111"/>
      <c r="G300" s="104"/>
      <c r="H300" s="105"/>
      <c r="I300" s="106"/>
      <c r="J300" s="107"/>
      <c r="K300" s="104"/>
      <c r="L300" s="108"/>
      <c r="M300" s="12">
        <v>124</v>
      </c>
      <c r="N300" s="12" t="s">
        <v>705</v>
      </c>
      <c r="O300" s="12"/>
      <c r="P300" s="12" t="s">
        <v>766</v>
      </c>
      <c r="Q300" s="14" t="s">
        <v>767</v>
      </c>
      <c r="R300" s="14" t="s">
        <v>768</v>
      </c>
      <c r="S300" s="12" t="s">
        <v>35</v>
      </c>
      <c r="T300" s="12"/>
      <c r="U300" s="12"/>
      <c r="V300" s="12" t="s">
        <v>99</v>
      </c>
      <c r="W300">
        <f t="shared" si="4"/>
        <v>0</v>
      </c>
    </row>
    <row r="301" spans="2:23" ht="38.25">
      <c r="B301" s="109"/>
      <c r="C301" s="110"/>
      <c r="D301" s="110"/>
      <c r="E301" s="105"/>
      <c r="F301" s="111"/>
      <c r="G301" s="104"/>
      <c r="H301" s="105"/>
      <c r="I301" s="106"/>
      <c r="J301" s="107"/>
      <c r="K301" s="104"/>
      <c r="L301" s="108"/>
      <c r="M301" s="12">
        <v>114</v>
      </c>
      <c r="N301" s="12" t="s">
        <v>705</v>
      </c>
      <c r="O301" s="12"/>
      <c r="P301" s="12" t="s">
        <v>731</v>
      </c>
      <c r="Q301" s="14" t="s">
        <v>732</v>
      </c>
      <c r="R301" s="14" t="s">
        <v>733</v>
      </c>
      <c r="S301" s="12" t="s">
        <v>35</v>
      </c>
      <c r="T301" s="12"/>
      <c r="U301" s="12"/>
      <c r="V301" s="12" t="s">
        <v>99</v>
      </c>
      <c r="W301">
        <f t="shared" si="4"/>
        <v>0</v>
      </c>
    </row>
    <row r="302" spans="2:23" ht="63.75">
      <c r="B302" s="109"/>
      <c r="C302" s="110"/>
      <c r="D302" s="110"/>
      <c r="E302" s="105"/>
      <c r="F302" s="111"/>
      <c r="G302" s="104"/>
      <c r="H302" s="105"/>
      <c r="I302" s="106"/>
      <c r="J302" s="107"/>
      <c r="K302" s="104"/>
      <c r="L302" s="108"/>
      <c r="M302" s="12">
        <v>15</v>
      </c>
      <c r="N302" s="12" t="s">
        <v>705</v>
      </c>
      <c r="O302" s="12"/>
      <c r="P302" s="12" t="s">
        <v>737</v>
      </c>
      <c r="Q302" s="14"/>
      <c r="R302" s="14" t="s">
        <v>738</v>
      </c>
      <c r="S302" s="12" t="s">
        <v>35</v>
      </c>
      <c r="T302" s="12">
        <v>3</v>
      </c>
      <c r="U302" s="15">
        <v>70000</v>
      </c>
      <c r="V302" s="12" t="s">
        <v>99</v>
      </c>
      <c r="W302">
        <f t="shared" si="4"/>
        <v>210000</v>
      </c>
    </row>
    <row r="303" spans="2:23" ht="89.25">
      <c r="B303" s="109"/>
      <c r="C303" s="110"/>
      <c r="D303" s="110"/>
      <c r="E303" s="105"/>
      <c r="F303" s="111"/>
      <c r="G303" s="104"/>
      <c r="H303" s="105"/>
      <c r="I303" s="106"/>
      <c r="J303" s="107"/>
      <c r="K303" s="104"/>
      <c r="L303" s="108"/>
      <c r="M303" s="12">
        <v>111</v>
      </c>
      <c r="N303" s="12" t="s">
        <v>705</v>
      </c>
      <c r="O303" s="12"/>
      <c r="P303" s="12" t="s">
        <v>743</v>
      </c>
      <c r="Q303" s="14" t="s">
        <v>744</v>
      </c>
      <c r="R303" s="14" t="s">
        <v>741</v>
      </c>
      <c r="S303" s="12" t="s">
        <v>35</v>
      </c>
      <c r="T303" s="12"/>
      <c r="U303" s="12"/>
      <c r="V303" s="12" t="s">
        <v>99</v>
      </c>
      <c r="W303">
        <f t="shared" si="4"/>
        <v>0</v>
      </c>
    </row>
    <row r="304" spans="2:23" ht="89.25">
      <c r="B304" s="109"/>
      <c r="C304" s="110"/>
      <c r="D304" s="110"/>
      <c r="E304" s="105"/>
      <c r="F304" s="111"/>
      <c r="G304" s="104"/>
      <c r="H304" s="105"/>
      <c r="I304" s="106"/>
      <c r="J304" s="107"/>
      <c r="K304" s="104"/>
      <c r="L304" s="108"/>
      <c r="M304" s="12">
        <v>110</v>
      </c>
      <c r="N304" s="12" t="s">
        <v>705</v>
      </c>
      <c r="O304" s="12"/>
      <c r="P304" s="12" t="s">
        <v>745</v>
      </c>
      <c r="Q304" s="14" t="s">
        <v>746</v>
      </c>
      <c r="R304" s="14" t="s">
        <v>741</v>
      </c>
      <c r="S304" s="12" t="s">
        <v>35</v>
      </c>
      <c r="T304" s="12"/>
      <c r="U304" s="12"/>
      <c r="V304" s="12" t="s">
        <v>99</v>
      </c>
      <c r="W304">
        <f t="shared" si="4"/>
        <v>0</v>
      </c>
    </row>
    <row r="305" spans="2:23">
      <c r="B305" s="109"/>
      <c r="C305" s="110"/>
      <c r="D305" s="110"/>
      <c r="E305" s="105"/>
      <c r="F305" s="111"/>
      <c r="G305" s="104"/>
      <c r="H305" s="105"/>
      <c r="I305" s="106"/>
      <c r="J305" s="107"/>
      <c r="K305" s="104"/>
      <c r="L305" s="108"/>
      <c r="M305" s="17"/>
      <c r="N305" s="17"/>
      <c r="O305" s="17"/>
      <c r="P305" s="17"/>
      <c r="Q305" s="17"/>
      <c r="R305" s="17"/>
      <c r="S305" s="17"/>
      <c r="T305" s="17"/>
      <c r="U305" s="17"/>
      <c r="V305" s="17"/>
      <c r="W305">
        <f t="shared" si="4"/>
        <v>0</v>
      </c>
    </row>
    <row r="306" spans="2:23" ht="89.25">
      <c r="B306" s="109">
        <v>20</v>
      </c>
      <c r="C306" s="110" t="s">
        <v>846</v>
      </c>
      <c r="D306" s="110" t="s">
        <v>847</v>
      </c>
      <c r="E306" s="105" t="s">
        <v>773</v>
      </c>
      <c r="F306" s="111" t="s">
        <v>774</v>
      </c>
      <c r="G306" s="104" t="s">
        <v>759</v>
      </c>
      <c r="H306" s="105" t="s">
        <v>773</v>
      </c>
      <c r="I306" s="106" t="s">
        <v>848</v>
      </c>
      <c r="J306" s="107" t="s">
        <v>774</v>
      </c>
      <c r="K306" s="104" t="s">
        <v>759</v>
      </c>
      <c r="L306" s="108" t="s">
        <v>762</v>
      </c>
      <c r="M306" s="12">
        <v>125</v>
      </c>
      <c r="N306" s="12" t="s">
        <v>705</v>
      </c>
      <c r="O306" s="12"/>
      <c r="P306" s="12" t="s">
        <v>193</v>
      </c>
      <c r="Q306" s="13" t="s">
        <v>706</v>
      </c>
      <c r="R306" s="14" t="s">
        <v>707</v>
      </c>
      <c r="S306" s="12" t="s">
        <v>35</v>
      </c>
      <c r="T306" s="12"/>
      <c r="U306" s="12"/>
      <c r="V306" s="12" t="s">
        <v>186</v>
      </c>
      <c r="W306">
        <f t="shared" si="4"/>
        <v>0</v>
      </c>
    </row>
    <row r="307" spans="2:23" ht="38.25">
      <c r="B307" s="109"/>
      <c r="C307" s="110"/>
      <c r="D307" s="110"/>
      <c r="E307" s="105"/>
      <c r="F307" s="111"/>
      <c r="G307" s="104"/>
      <c r="H307" s="105"/>
      <c r="I307" s="106"/>
      <c r="J307" s="107"/>
      <c r="K307" s="104"/>
      <c r="L307" s="108"/>
      <c r="M307" s="12">
        <v>62</v>
      </c>
      <c r="N307" s="12" t="s">
        <v>705</v>
      </c>
      <c r="O307" s="12"/>
      <c r="P307" s="12" t="s">
        <v>708</v>
      </c>
      <c r="Q307" s="14" t="s">
        <v>709</v>
      </c>
      <c r="R307" s="14" t="s">
        <v>710</v>
      </c>
      <c r="S307" s="12" t="s">
        <v>35</v>
      </c>
      <c r="T307" s="12"/>
      <c r="U307" s="12"/>
      <c r="V307" s="12" t="s">
        <v>99</v>
      </c>
      <c r="W307">
        <f t="shared" si="4"/>
        <v>0</v>
      </c>
    </row>
    <row r="308" spans="2:23" ht="38.25">
      <c r="B308" s="109"/>
      <c r="C308" s="110"/>
      <c r="D308" s="110"/>
      <c r="E308" s="105"/>
      <c r="F308" s="111"/>
      <c r="G308" s="104"/>
      <c r="H308" s="105"/>
      <c r="I308" s="106"/>
      <c r="J308" s="107"/>
      <c r="K308" s="104"/>
      <c r="L308" s="108"/>
      <c r="M308" s="12">
        <v>63</v>
      </c>
      <c r="N308" s="12" t="s">
        <v>705</v>
      </c>
      <c r="O308" s="12"/>
      <c r="P308" s="12" t="s">
        <v>711</v>
      </c>
      <c r="Q308" s="14" t="s">
        <v>712</v>
      </c>
      <c r="R308" s="14" t="s">
        <v>710</v>
      </c>
      <c r="S308" s="12" t="s">
        <v>35</v>
      </c>
      <c r="T308" s="12"/>
      <c r="U308" s="12"/>
      <c r="V308" s="12" t="s">
        <v>99</v>
      </c>
      <c r="W308">
        <f t="shared" si="4"/>
        <v>0</v>
      </c>
    </row>
    <row r="309" spans="2:23" ht="89.25">
      <c r="B309" s="109"/>
      <c r="C309" s="110"/>
      <c r="D309" s="110"/>
      <c r="E309" s="105"/>
      <c r="F309" s="111"/>
      <c r="G309" s="104"/>
      <c r="H309" s="105"/>
      <c r="I309" s="106"/>
      <c r="J309" s="107"/>
      <c r="K309" s="104"/>
      <c r="L309" s="108"/>
      <c r="M309" s="12">
        <v>80</v>
      </c>
      <c r="N309" s="12" t="s">
        <v>705</v>
      </c>
      <c r="O309" s="12"/>
      <c r="P309" s="12" t="s">
        <v>716</v>
      </c>
      <c r="Q309" s="14" t="s">
        <v>717</v>
      </c>
      <c r="R309" s="14" t="s">
        <v>718</v>
      </c>
      <c r="S309" s="12" t="s">
        <v>35</v>
      </c>
      <c r="T309" s="12"/>
      <c r="U309" s="12"/>
      <c r="V309" s="12" t="s">
        <v>494</v>
      </c>
      <c r="W309">
        <f t="shared" si="4"/>
        <v>0</v>
      </c>
    </row>
    <row r="310" spans="2:23" ht="51">
      <c r="B310" s="109"/>
      <c r="C310" s="110"/>
      <c r="D310" s="110"/>
      <c r="E310" s="105"/>
      <c r="F310" s="111"/>
      <c r="G310" s="104"/>
      <c r="H310" s="105"/>
      <c r="I310" s="106"/>
      <c r="J310" s="107"/>
      <c r="K310" s="104"/>
      <c r="L310" s="108"/>
      <c r="M310" s="12">
        <v>124</v>
      </c>
      <c r="N310" s="12" t="s">
        <v>705</v>
      </c>
      <c r="O310" s="12"/>
      <c r="P310" s="12" t="s">
        <v>766</v>
      </c>
      <c r="Q310" s="14" t="s">
        <v>767</v>
      </c>
      <c r="R310" s="14" t="s">
        <v>768</v>
      </c>
      <c r="S310" s="12" t="s">
        <v>35</v>
      </c>
      <c r="T310" s="12"/>
      <c r="U310" s="12"/>
      <c r="V310" s="12" t="s">
        <v>99</v>
      </c>
      <c r="W310">
        <f t="shared" si="4"/>
        <v>0</v>
      </c>
    </row>
    <row r="311" spans="2:23" ht="38.25">
      <c r="B311" s="109"/>
      <c r="C311" s="110"/>
      <c r="D311" s="110"/>
      <c r="E311" s="105"/>
      <c r="F311" s="111"/>
      <c r="G311" s="104"/>
      <c r="H311" s="105"/>
      <c r="I311" s="106"/>
      <c r="J311" s="107"/>
      <c r="K311" s="104"/>
      <c r="L311" s="108"/>
      <c r="M311" s="12">
        <v>114</v>
      </c>
      <c r="N311" s="12" t="s">
        <v>705</v>
      </c>
      <c r="O311" s="12"/>
      <c r="P311" s="12" t="s">
        <v>731</v>
      </c>
      <c r="Q311" s="14" t="s">
        <v>732</v>
      </c>
      <c r="R311" s="14" t="s">
        <v>733</v>
      </c>
      <c r="S311" s="12" t="s">
        <v>35</v>
      </c>
      <c r="T311" s="12"/>
      <c r="U311" s="12"/>
      <c r="V311" s="12" t="s">
        <v>99</v>
      </c>
      <c r="W311">
        <f t="shared" si="4"/>
        <v>0</v>
      </c>
    </row>
    <row r="312" spans="2:23" ht="63.75">
      <c r="B312" s="109"/>
      <c r="C312" s="110"/>
      <c r="D312" s="110"/>
      <c r="E312" s="105"/>
      <c r="F312" s="111"/>
      <c r="G312" s="104"/>
      <c r="H312" s="105"/>
      <c r="I312" s="106"/>
      <c r="J312" s="107"/>
      <c r="K312" s="104"/>
      <c r="L312" s="108"/>
      <c r="M312" s="12">
        <v>15</v>
      </c>
      <c r="N312" s="12" t="s">
        <v>705</v>
      </c>
      <c r="O312" s="12"/>
      <c r="P312" s="12" t="s">
        <v>737</v>
      </c>
      <c r="Q312" s="14"/>
      <c r="R312" s="14" t="s">
        <v>738</v>
      </c>
      <c r="S312" s="12" t="s">
        <v>35</v>
      </c>
      <c r="T312" s="12">
        <v>3</v>
      </c>
      <c r="U312" s="15">
        <v>70000</v>
      </c>
      <c r="V312" s="12" t="s">
        <v>99</v>
      </c>
      <c r="W312">
        <f t="shared" si="4"/>
        <v>210000</v>
      </c>
    </row>
    <row r="313" spans="2:23" ht="89.25">
      <c r="B313" s="109"/>
      <c r="C313" s="110"/>
      <c r="D313" s="110"/>
      <c r="E313" s="105"/>
      <c r="F313" s="111"/>
      <c r="G313" s="104"/>
      <c r="H313" s="105"/>
      <c r="I313" s="106"/>
      <c r="J313" s="107"/>
      <c r="K313" s="104"/>
      <c r="L313" s="108"/>
      <c r="M313" s="12">
        <v>110</v>
      </c>
      <c r="N313" s="12" t="s">
        <v>705</v>
      </c>
      <c r="O313" s="12"/>
      <c r="P313" s="12" t="s">
        <v>745</v>
      </c>
      <c r="Q313" s="14" t="s">
        <v>746</v>
      </c>
      <c r="R313" s="14" t="s">
        <v>741</v>
      </c>
      <c r="S313" s="12" t="s">
        <v>35</v>
      </c>
      <c r="T313" s="12"/>
      <c r="U313" s="12"/>
      <c r="V313" s="12" t="s">
        <v>99</v>
      </c>
      <c r="W313">
        <f t="shared" si="4"/>
        <v>0</v>
      </c>
    </row>
    <row r="314" spans="2:23" ht="89.25">
      <c r="B314" s="109">
        <v>21</v>
      </c>
      <c r="C314" s="110" t="s">
        <v>849</v>
      </c>
      <c r="D314" s="110" t="s">
        <v>850</v>
      </c>
      <c r="E314" s="105" t="s">
        <v>773</v>
      </c>
      <c r="F314" s="111" t="s">
        <v>774</v>
      </c>
      <c r="G314" s="104" t="s">
        <v>759</v>
      </c>
      <c r="H314" s="105" t="s">
        <v>773</v>
      </c>
      <c r="I314" s="106" t="s">
        <v>851</v>
      </c>
      <c r="J314" s="107" t="s">
        <v>774</v>
      </c>
      <c r="K314" s="104" t="s">
        <v>759</v>
      </c>
      <c r="L314" s="108" t="s">
        <v>762</v>
      </c>
      <c r="M314" s="12">
        <v>125</v>
      </c>
      <c r="N314" s="12" t="s">
        <v>705</v>
      </c>
      <c r="O314" s="12"/>
      <c r="P314" s="12" t="s">
        <v>193</v>
      </c>
      <c r="Q314" s="13" t="s">
        <v>706</v>
      </c>
      <c r="R314" s="14" t="s">
        <v>707</v>
      </c>
      <c r="S314" s="12" t="s">
        <v>35</v>
      </c>
      <c r="T314" s="12"/>
      <c r="U314" s="12"/>
      <c r="V314" s="12" t="s">
        <v>186</v>
      </c>
      <c r="W314">
        <f t="shared" si="4"/>
        <v>0</v>
      </c>
    </row>
    <row r="315" spans="2:23" ht="38.25">
      <c r="B315" s="109"/>
      <c r="C315" s="110"/>
      <c r="D315" s="110"/>
      <c r="E315" s="105"/>
      <c r="F315" s="111"/>
      <c r="G315" s="104"/>
      <c r="H315" s="105"/>
      <c r="I315" s="106"/>
      <c r="J315" s="107"/>
      <c r="K315" s="104"/>
      <c r="L315" s="108"/>
      <c r="M315" s="12">
        <v>62</v>
      </c>
      <c r="N315" s="12" t="s">
        <v>705</v>
      </c>
      <c r="O315" s="12"/>
      <c r="P315" s="12" t="s">
        <v>708</v>
      </c>
      <c r="Q315" s="14" t="s">
        <v>709</v>
      </c>
      <c r="R315" s="14" t="s">
        <v>710</v>
      </c>
      <c r="S315" s="12" t="s">
        <v>35</v>
      </c>
      <c r="T315" s="12"/>
      <c r="U315" s="12"/>
      <c r="V315" s="12" t="s">
        <v>99</v>
      </c>
      <c r="W315">
        <f t="shared" si="4"/>
        <v>0</v>
      </c>
    </row>
    <row r="316" spans="2:23" ht="38.25">
      <c r="B316" s="109"/>
      <c r="C316" s="110"/>
      <c r="D316" s="110"/>
      <c r="E316" s="105"/>
      <c r="F316" s="111"/>
      <c r="G316" s="104"/>
      <c r="H316" s="105"/>
      <c r="I316" s="106"/>
      <c r="J316" s="107"/>
      <c r="K316" s="104"/>
      <c r="L316" s="108"/>
      <c r="M316" s="12">
        <v>63</v>
      </c>
      <c r="N316" s="12" t="s">
        <v>705</v>
      </c>
      <c r="O316" s="12"/>
      <c r="P316" s="12" t="s">
        <v>711</v>
      </c>
      <c r="Q316" s="14" t="s">
        <v>712</v>
      </c>
      <c r="R316" s="14" t="s">
        <v>710</v>
      </c>
      <c r="S316" s="12" t="s">
        <v>35</v>
      </c>
      <c r="T316" s="12"/>
      <c r="U316" s="12"/>
      <c r="V316" s="12" t="s">
        <v>99</v>
      </c>
      <c r="W316">
        <f t="shared" si="4"/>
        <v>0</v>
      </c>
    </row>
    <row r="317" spans="2:23" ht="76.5">
      <c r="B317" s="109"/>
      <c r="C317" s="110"/>
      <c r="D317" s="110"/>
      <c r="E317" s="105"/>
      <c r="F317" s="111"/>
      <c r="G317" s="104"/>
      <c r="H317" s="105"/>
      <c r="I317" s="106"/>
      <c r="J317" s="107"/>
      <c r="K317" s="104"/>
      <c r="L317" s="108"/>
      <c r="M317" s="12">
        <v>78</v>
      </c>
      <c r="N317" s="12" t="s">
        <v>705</v>
      </c>
      <c r="O317" s="12"/>
      <c r="P317" s="12" t="s">
        <v>722</v>
      </c>
      <c r="Q317" s="14" t="s">
        <v>723</v>
      </c>
      <c r="R317" s="14" t="s">
        <v>724</v>
      </c>
      <c r="S317" s="12" t="s">
        <v>35</v>
      </c>
      <c r="T317" s="12"/>
      <c r="U317" s="12"/>
      <c r="V317" s="12" t="s">
        <v>494</v>
      </c>
      <c r="W317">
        <f t="shared" si="4"/>
        <v>0</v>
      </c>
    </row>
    <row r="318" spans="2:23" ht="76.5">
      <c r="B318" s="109"/>
      <c r="C318" s="110"/>
      <c r="D318" s="110"/>
      <c r="E318" s="105"/>
      <c r="F318" s="111"/>
      <c r="G318" s="104"/>
      <c r="H318" s="105"/>
      <c r="I318" s="106"/>
      <c r="J318" s="107"/>
      <c r="K318" s="104"/>
      <c r="L318" s="108"/>
      <c r="M318" s="12">
        <v>123</v>
      </c>
      <c r="N318" s="12" t="s">
        <v>705</v>
      </c>
      <c r="O318" s="12"/>
      <c r="P318" s="12" t="s">
        <v>728</v>
      </c>
      <c r="Q318" s="14" t="s">
        <v>729</v>
      </c>
      <c r="R318" s="14" t="s">
        <v>730</v>
      </c>
      <c r="S318" s="12" t="s">
        <v>35</v>
      </c>
      <c r="T318" s="12"/>
      <c r="U318" s="12"/>
      <c r="V318" s="12" t="s">
        <v>99</v>
      </c>
      <c r="W318">
        <f t="shared" si="4"/>
        <v>0</v>
      </c>
    </row>
    <row r="319" spans="2:23" ht="51">
      <c r="B319" s="109"/>
      <c r="C319" s="110"/>
      <c r="D319" s="110"/>
      <c r="E319" s="105"/>
      <c r="F319" s="111"/>
      <c r="G319" s="104"/>
      <c r="H319" s="105"/>
      <c r="I319" s="106"/>
      <c r="J319" s="107"/>
      <c r="K319" s="104"/>
      <c r="L319" s="108"/>
      <c r="M319" s="12">
        <v>124</v>
      </c>
      <c r="N319" s="12" t="s">
        <v>705</v>
      </c>
      <c r="O319" s="12"/>
      <c r="P319" s="12" t="s">
        <v>766</v>
      </c>
      <c r="Q319" s="14" t="s">
        <v>767</v>
      </c>
      <c r="R319" s="14" t="s">
        <v>768</v>
      </c>
      <c r="S319" s="12" t="s">
        <v>35</v>
      </c>
      <c r="T319" s="12"/>
      <c r="U319" s="12"/>
      <c r="V319" s="12" t="s">
        <v>99</v>
      </c>
      <c r="W319">
        <f t="shared" si="4"/>
        <v>0</v>
      </c>
    </row>
    <row r="320" spans="2:23" ht="38.25">
      <c r="B320" s="109"/>
      <c r="C320" s="110"/>
      <c r="D320" s="110"/>
      <c r="E320" s="105"/>
      <c r="F320" s="111"/>
      <c r="G320" s="104"/>
      <c r="H320" s="105"/>
      <c r="I320" s="106"/>
      <c r="J320" s="107"/>
      <c r="K320" s="104"/>
      <c r="L320" s="108"/>
      <c r="M320" s="12">
        <v>114</v>
      </c>
      <c r="N320" s="12" t="s">
        <v>705</v>
      </c>
      <c r="O320" s="12"/>
      <c r="P320" s="12" t="s">
        <v>731</v>
      </c>
      <c r="Q320" s="14" t="s">
        <v>732</v>
      </c>
      <c r="R320" s="14" t="s">
        <v>733</v>
      </c>
      <c r="S320" s="12" t="s">
        <v>35</v>
      </c>
      <c r="T320" s="12"/>
      <c r="U320" s="12"/>
      <c r="V320" s="12" t="s">
        <v>99</v>
      </c>
      <c r="W320">
        <f t="shared" si="4"/>
        <v>0</v>
      </c>
    </row>
    <row r="321" spans="2:23" ht="63.75">
      <c r="B321" s="109"/>
      <c r="C321" s="110"/>
      <c r="D321" s="110"/>
      <c r="E321" s="105"/>
      <c r="F321" s="111"/>
      <c r="G321" s="104"/>
      <c r="H321" s="105"/>
      <c r="I321" s="106"/>
      <c r="J321" s="107"/>
      <c r="K321" s="104"/>
      <c r="L321" s="108"/>
      <c r="M321" s="12">
        <v>15</v>
      </c>
      <c r="N321" s="12" t="s">
        <v>705</v>
      </c>
      <c r="O321" s="12"/>
      <c r="P321" s="12" t="s">
        <v>737</v>
      </c>
      <c r="Q321" s="14"/>
      <c r="R321" s="14" t="s">
        <v>738</v>
      </c>
      <c r="S321" s="12" t="s">
        <v>35</v>
      </c>
      <c r="T321" s="12">
        <v>2</v>
      </c>
      <c r="U321" s="15">
        <v>70000</v>
      </c>
      <c r="V321" s="12" t="s">
        <v>99</v>
      </c>
      <c r="W321">
        <f t="shared" si="4"/>
        <v>140000</v>
      </c>
    </row>
    <row r="322" spans="2:23" ht="89.25">
      <c r="B322" s="109"/>
      <c r="C322" s="110"/>
      <c r="D322" s="110"/>
      <c r="E322" s="105"/>
      <c r="F322" s="111"/>
      <c r="G322" s="104"/>
      <c r="H322" s="105"/>
      <c r="I322" s="106"/>
      <c r="J322" s="107"/>
      <c r="K322" s="104"/>
      <c r="L322" s="108"/>
      <c r="M322" s="12">
        <v>111</v>
      </c>
      <c r="N322" s="12" t="s">
        <v>705</v>
      </c>
      <c r="O322" s="12"/>
      <c r="P322" s="12" t="s">
        <v>743</v>
      </c>
      <c r="Q322" s="14" t="s">
        <v>744</v>
      </c>
      <c r="R322" s="14" t="s">
        <v>741</v>
      </c>
      <c r="S322" s="12" t="s">
        <v>35</v>
      </c>
      <c r="T322" s="12"/>
      <c r="U322" s="12"/>
      <c r="V322" s="12" t="s">
        <v>99</v>
      </c>
      <c r="W322">
        <f t="shared" si="4"/>
        <v>0</v>
      </c>
    </row>
    <row r="323" spans="2:23" ht="89.25">
      <c r="B323" s="109"/>
      <c r="C323" s="110"/>
      <c r="D323" s="110"/>
      <c r="E323" s="105"/>
      <c r="F323" s="111"/>
      <c r="G323" s="104"/>
      <c r="H323" s="105"/>
      <c r="I323" s="106"/>
      <c r="J323" s="107"/>
      <c r="K323" s="104"/>
      <c r="L323" s="108"/>
      <c r="M323" s="12">
        <v>110</v>
      </c>
      <c r="N323" s="12" t="s">
        <v>705</v>
      </c>
      <c r="O323" s="12"/>
      <c r="P323" s="12" t="s">
        <v>745</v>
      </c>
      <c r="Q323" s="14" t="s">
        <v>746</v>
      </c>
      <c r="R323" s="14" t="s">
        <v>741</v>
      </c>
      <c r="S323" s="12" t="s">
        <v>35</v>
      </c>
      <c r="T323" s="12"/>
      <c r="U323" s="12"/>
      <c r="V323" s="12" t="s">
        <v>99</v>
      </c>
      <c r="W323">
        <f t="shared" si="4"/>
        <v>0</v>
      </c>
    </row>
    <row r="324" spans="2:23" ht="102">
      <c r="B324" s="109"/>
      <c r="C324" s="110"/>
      <c r="D324" s="110"/>
      <c r="E324" s="105"/>
      <c r="F324" s="111"/>
      <c r="G324" s="104"/>
      <c r="H324" s="105"/>
      <c r="I324" s="106"/>
      <c r="J324" s="107"/>
      <c r="K324" s="104"/>
      <c r="L324" s="108"/>
      <c r="M324" s="12">
        <v>113</v>
      </c>
      <c r="N324" s="12" t="s">
        <v>705</v>
      </c>
      <c r="O324" s="12"/>
      <c r="P324" s="12" t="s">
        <v>747</v>
      </c>
      <c r="Q324" s="14" t="s">
        <v>748</v>
      </c>
      <c r="R324" s="14" t="s">
        <v>749</v>
      </c>
      <c r="S324" s="12" t="s">
        <v>35</v>
      </c>
      <c r="T324" s="12"/>
      <c r="U324" s="12"/>
      <c r="V324" s="12" t="s">
        <v>99</v>
      </c>
      <c r="W324">
        <f t="shared" ref="W324:W387" si="5">+T324*U324</f>
        <v>0</v>
      </c>
    </row>
    <row r="325" spans="2:23">
      <c r="B325" s="109"/>
      <c r="C325" s="110"/>
      <c r="D325" s="110"/>
      <c r="E325" s="105"/>
      <c r="F325" s="111"/>
      <c r="G325" s="104"/>
      <c r="H325" s="105"/>
      <c r="I325" s="106"/>
      <c r="J325" s="107"/>
      <c r="K325" s="104"/>
      <c r="L325" s="108"/>
      <c r="M325" s="17"/>
      <c r="N325" s="17"/>
      <c r="O325" s="17"/>
      <c r="P325" s="17"/>
      <c r="Q325" s="17"/>
      <c r="R325" s="17"/>
      <c r="S325" s="17"/>
      <c r="T325" s="17"/>
      <c r="U325" s="17"/>
      <c r="V325" s="17"/>
      <c r="W325">
        <f t="shared" si="5"/>
        <v>0</v>
      </c>
    </row>
    <row r="326" spans="2:23">
      <c r="B326" s="109"/>
      <c r="C326" s="110"/>
      <c r="D326" s="110"/>
      <c r="E326" s="105"/>
      <c r="F326" s="111"/>
      <c r="G326" s="104"/>
      <c r="H326" s="105"/>
      <c r="I326" s="106"/>
      <c r="J326" s="107"/>
      <c r="K326" s="104"/>
      <c r="L326" s="108"/>
      <c r="M326" s="17"/>
      <c r="N326" s="17"/>
      <c r="O326" s="17"/>
      <c r="P326" s="17"/>
      <c r="Q326" s="17"/>
      <c r="R326" s="17"/>
      <c r="S326" s="17"/>
      <c r="T326" s="17"/>
      <c r="U326" s="17"/>
      <c r="V326" s="17"/>
      <c r="W326">
        <f t="shared" si="5"/>
        <v>0</v>
      </c>
    </row>
    <row r="327" spans="2:23" ht="89.25">
      <c r="B327" s="109">
        <v>22</v>
      </c>
      <c r="C327" s="110" t="s">
        <v>852</v>
      </c>
      <c r="D327" s="110" t="s">
        <v>853</v>
      </c>
      <c r="E327" s="105" t="s">
        <v>773</v>
      </c>
      <c r="F327" s="111" t="s">
        <v>774</v>
      </c>
      <c r="G327" s="104" t="s">
        <v>759</v>
      </c>
      <c r="H327" s="105" t="s">
        <v>773</v>
      </c>
      <c r="I327" s="115" t="s">
        <v>854</v>
      </c>
      <c r="J327" s="116" t="s">
        <v>774</v>
      </c>
      <c r="K327" s="104" t="s">
        <v>759</v>
      </c>
      <c r="L327" s="108" t="s">
        <v>762</v>
      </c>
      <c r="M327" s="12">
        <v>125</v>
      </c>
      <c r="N327" s="12" t="s">
        <v>705</v>
      </c>
      <c r="O327" s="12"/>
      <c r="P327" s="12" t="s">
        <v>193</v>
      </c>
      <c r="Q327" s="13" t="s">
        <v>706</v>
      </c>
      <c r="R327" s="14" t="s">
        <v>707</v>
      </c>
      <c r="S327" s="12" t="s">
        <v>35</v>
      </c>
      <c r="T327" s="12"/>
      <c r="U327" s="12"/>
      <c r="V327" s="12" t="s">
        <v>186</v>
      </c>
      <c r="W327">
        <f t="shared" si="5"/>
        <v>0</v>
      </c>
    </row>
    <row r="328" spans="2:23" ht="38.25">
      <c r="B328" s="109"/>
      <c r="C328" s="110"/>
      <c r="D328" s="110"/>
      <c r="E328" s="105"/>
      <c r="F328" s="111"/>
      <c r="G328" s="104"/>
      <c r="H328" s="105"/>
      <c r="I328" s="115"/>
      <c r="J328" s="116"/>
      <c r="K328" s="104"/>
      <c r="L328" s="108"/>
      <c r="M328" s="12">
        <v>62</v>
      </c>
      <c r="N328" s="12" t="s">
        <v>705</v>
      </c>
      <c r="O328" s="12"/>
      <c r="P328" s="12" t="s">
        <v>708</v>
      </c>
      <c r="Q328" s="14" t="s">
        <v>709</v>
      </c>
      <c r="R328" s="14" t="s">
        <v>710</v>
      </c>
      <c r="S328" s="12" t="s">
        <v>35</v>
      </c>
      <c r="T328" s="12"/>
      <c r="U328" s="12"/>
      <c r="V328" s="12" t="s">
        <v>99</v>
      </c>
      <c r="W328">
        <f t="shared" si="5"/>
        <v>0</v>
      </c>
    </row>
    <row r="329" spans="2:23" ht="38.25">
      <c r="B329" s="109"/>
      <c r="C329" s="110"/>
      <c r="D329" s="110"/>
      <c r="E329" s="105"/>
      <c r="F329" s="111"/>
      <c r="G329" s="104"/>
      <c r="H329" s="105"/>
      <c r="I329" s="115"/>
      <c r="J329" s="116"/>
      <c r="K329" s="104"/>
      <c r="L329" s="108"/>
      <c r="M329" s="12">
        <v>63</v>
      </c>
      <c r="N329" s="12" t="s">
        <v>705</v>
      </c>
      <c r="O329" s="12"/>
      <c r="P329" s="12" t="s">
        <v>711</v>
      </c>
      <c r="Q329" s="14" t="s">
        <v>712</v>
      </c>
      <c r="R329" s="14" t="s">
        <v>710</v>
      </c>
      <c r="S329" s="12" t="s">
        <v>35</v>
      </c>
      <c r="T329" s="12"/>
      <c r="U329" s="12"/>
      <c r="V329" s="12" t="s">
        <v>99</v>
      </c>
      <c r="W329">
        <f t="shared" si="5"/>
        <v>0</v>
      </c>
    </row>
    <row r="330" spans="2:23" ht="102">
      <c r="B330" s="109"/>
      <c r="C330" s="110"/>
      <c r="D330" s="110"/>
      <c r="E330" s="105"/>
      <c r="F330" s="111"/>
      <c r="G330" s="104"/>
      <c r="H330" s="105"/>
      <c r="I330" s="115"/>
      <c r="J330" s="116"/>
      <c r="K330" s="104"/>
      <c r="L330" s="108"/>
      <c r="M330" s="12">
        <v>76</v>
      </c>
      <c r="N330" s="12" t="s">
        <v>705</v>
      </c>
      <c r="O330" s="12"/>
      <c r="P330" s="12" t="s">
        <v>713</v>
      </c>
      <c r="Q330" s="14" t="s">
        <v>714</v>
      </c>
      <c r="R330" s="14" t="s">
        <v>715</v>
      </c>
      <c r="S330" s="12" t="s">
        <v>35</v>
      </c>
      <c r="T330" s="12"/>
      <c r="U330" s="12"/>
      <c r="V330" s="12" t="s">
        <v>494</v>
      </c>
      <c r="W330">
        <f t="shared" si="5"/>
        <v>0</v>
      </c>
    </row>
    <row r="331" spans="2:23" ht="89.25">
      <c r="B331" s="109"/>
      <c r="C331" s="110"/>
      <c r="D331" s="110"/>
      <c r="E331" s="105"/>
      <c r="F331" s="111"/>
      <c r="G331" s="104"/>
      <c r="H331" s="105"/>
      <c r="I331" s="115"/>
      <c r="J331" s="116"/>
      <c r="K331" s="104"/>
      <c r="L331" s="108"/>
      <c r="M331" s="12">
        <v>80</v>
      </c>
      <c r="N331" s="12" t="s">
        <v>705</v>
      </c>
      <c r="O331" s="12"/>
      <c r="P331" s="12" t="s">
        <v>716</v>
      </c>
      <c r="Q331" s="14" t="s">
        <v>717</v>
      </c>
      <c r="R331" s="14" t="s">
        <v>718</v>
      </c>
      <c r="S331" s="12" t="s">
        <v>35</v>
      </c>
      <c r="T331" s="12"/>
      <c r="U331" s="12"/>
      <c r="V331" s="12" t="s">
        <v>494</v>
      </c>
      <c r="W331">
        <f t="shared" si="5"/>
        <v>0</v>
      </c>
    </row>
    <row r="332" spans="2:23" ht="76.5">
      <c r="B332" s="109"/>
      <c r="C332" s="110"/>
      <c r="D332" s="110"/>
      <c r="E332" s="105"/>
      <c r="F332" s="111"/>
      <c r="G332" s="104"/>
      <c r="H332" s="105"/>
      <c r="I332" s="115"/>
      <c r="J332" s="116"/>
      <c r="K332" s="104"/>
      <c r="L332" s="108"/>
      <c r="M332" s="12">
        <v>123</v>
      </c>
      <c r="N332" s="12" t="s">
        <v>705</v>
      </c>
      <c r="O332" s="12"/>
      <c r="P332" s="12" t="s">
        <v>728</v>
      </c>
      <c r="Q332" s="14" t="s">
        <v>729</v>
      </c>
      <c r="R332" s="14" t="s">
        <v>730</v>
      </c>
      <c r="S332" s="12" t="s">
        <v>35</v>
      </c>
      <c r="T332" s="12"/>
      <c r="U332" s="12"/>
      <c r="V332" s="12" t="s">
        <v>99</v>
      </c>
      <c r="W332">
        <f t="shared" si="5"/>
        <v>0</v>
      </c>
    </row>
    <row r="333" spans="2:23" ht="51">
      <c r="B333" s="109"/>
      <c r="C333" s="110"/>
      <c r="D333" s="110"/>
      <c r="E333" s="105"/>
      <c r="F333" s="111"/>
      <c r="G333" s="104"/>
      <c r="H333" s="105"/>
      <c r="I333" s="115"/>
      <c r="J333" s="116"/>
      <c r="K333" s="104"/>
      <c r="L333" s="108"/>
      <c r="M333" s="12">
        <v>124</v>
      </c>
      <c r="N333" s="12" t="s">
        <v>705</v>
      </c>
      <c r="O333" s="12"/>
      <c r="P333" s="12" t="s">
        <v>766</v>
      </c>
      <c r="Q333" s="14" t="s">
        <v>767</v>
      </c>
      <c r="R333" s="14" t="s">
        <v>768</v>
      </c>
      <c r="S333" s="12" t="s">
        <v>35</v>
      </c>
      <c r="T333" s="12"/>
      <c r="U333" s="12"/>
      <c r="V333" s="12" t="s">
        <v>99</v>
      </c>
      <c r="W333">
        <f t="shared" si="5"/>
        <v>0</v>
      </c>
    </row>
    <row r="334" spans="2:23" ht="38.25">
      <c r="B334" s="109"/>
      <c r="C334" s="110"/>
      <c r="D334" s="110"/>
      <c r="E334" s="105"/>
      <c r="F334" s="111"/>
      <c r="G334" s="104"/>
      <c r="H334" s="105"/>
      <c r="I334" s="115"/>
      <c r="J334" s="116"/>
      <c r="K334" s="104"/>
      <c r="L334" s="108"/>
      <c r="M334" s="12">
        <v>114</v>
      </c>
      <c r="N334" s="12" t="s">
        <v>705</v>
      </c>
      <c r="O334" s="12"/>
      <c r="P334" s="12" t="s">
        <v>731</v>
      </c>
      <c r="Q334" s="14" t="s">
        <v>732</v>
      </c>
      <c r="R334" s="14" t="s">
        <v>733</v>
      </c>
      <c r="S334" s="12" t="s">
        <v>35</v>
      </c>
      <c r="T334" s="12"/>
      <c r="U334" s="12"/>
      <c r="V334" s="12" t="s">
        <v>99</v>
      </c>
      <c r="W334">
        <f t="shared" si="5"/>
        <v>0</v>
      </c>
    </row>
    <row r="335" spans="2:23" ht="63.75">
      <c r="B335" s="109"/>
      <c r="C335" s="110"/>
      <c r="D335" s="110"/>
      <c r="E335" s="105"/>
      <c r="F335" s="111"/>
      <c r="G335" s="104"/>
      <c r="H335" s="105"/>
      <c r="I335" s="115"/>
      <c r="J335" s="116"/>
      <c r="K335" s="104"/>
      <c r="L335" s="108"/>
      <c r="M335" s="12">
        <v>15</v>
      </c>
      <c r="N335" s="12" t="s">
        <v>705</v>
      </c>
      <c r="O335" s="12"/>
      <c r="P335" s="12" t="s">
        <v>737</v>
      </c>
      <c r="Q335" s="14"/>
      <c r="R335" s="14" t="s">
        <v>738</v>
      </c>
      <c r="S335" s="12" t="s">
        <v>35</v>
      </c>
      <c r="T335" s="12">
        <v>3</v>
      </c>
      <c r="U335" s="15">
        <v>70000</v>
      </c>
      <c r="V335" s="12" t="s">
        <v>99</v>
      </c>
      <c r="W335">
        <f t="shared" si="5"/>
        <v>210000</v>
      </c>
    </row>
    <row r="336" spans="2:23" ht="89.25">
      <c r="B336" s="109"/>
      <c r="C336" s="110"/>
      <c r="D336" s="110"/>
      <c r="E336" s="105"/>
      <c r="F336" s="111"/>
      <c r="G336" s="104"/>
      <c r="H336" s="105"/>
      <c r="I336" s="115"/>
      <c r="J336" s="116"/>
      <c r="K336" s="104"/>
      <c r="L336" s="108"/>
      <c r="M336" s="12">
        <v>110</v>
      </c>
      <c r="N336" s="12" t="s">
        <v>705</v>
      </c>
      <c r="O336" s="12"/>
      <c r="P336" s="12" t="s">
        <v>745</v>
      </c>
      <c r="Q336" s="14" t="s">
        <v>746</v>
      </c>
      <c r="R336" s="14" t="s">
        <v>741</v>
      </c>
      <c r="S336" s="12" t="s">
        <v>35</v>
      </c>
      <c r="T336" s="12"/>
      <c r="U336" s="12"/>
      <c r="V336" s="12" t="s">
        <v>99</v>
      </c>
      <c r="W336">
        <f t="shared" si="5"/>
        <v>0</v>
      </c>
    </row>
    <row r="337" spans="2:23" ht="102">
      <c r="B337" s="109"/>
      <c r="C337" s="110"/>
      <c r="D337" s="110"/>
      <c r="E337" s="105"/>
      <c r="F337" s="111"/>
      <c r="G337" s="104"/>
      <c r="H337" s="105"/>
      <c r="I337" s="115"/>
      <c r="J337" s="116"/>
      <c r="K337" s="104"/>
      <c r="L337" s="108"/>
      <c r="M337" s="12">
        <v>113</v>
      </c>
      <c r="N337" s="12" t="s">
        <v>705</v>
      </c>
      <c r="O337" s="12"/>
      <c r="P337" s="12" t="s">
        <v>747</v>
      </c>
      <c r="Q337" s="14" t="s">
        <v>748</v>
      </c>
      <c r="R337" s="14" t="s">
        <v>749</v>
      </c>
      <c r="S337" s="12" t="s">
        <v>35</v>
      </c>
      <c r="T337" s="12"/>
      <c r="U337" s="12"/>
      <c r="V337" s="12" t="s">
        <v>99</v>
      </c>
      <c r="W337">
        <f t="shared" si="5"/>
        <v>0</v>
      </c>
    </row>
    <row r="338" spans="2:23" ht="76.5">
      <c r="B338" s="109"/>
      <c r="C338" s="110"/>
      <c r="D338" s="110"/>
      <c r="E338" s="105"/>
      <c r="F338" s="111"/>
      <c r="G338" s="104"/>
      <c r="H338" s="105"/>
      <c r="I338" s="115"/>
      <c r="J338" s="116"/>
      <c r="K338" s="104"/>
      <c r="L338" s="108"/>
      <c r="M338" s="12">
        <v>163</v>
      </c>
      <c r="N338" s="12" t="s">
        <v>705</v>
      </c>
      <c r="O338" s="12"/>
      <c r="P338" s="12" t="s">
        <v>778</v>
      </c>
      <c r="Q338" s="14" t="s">
        <v>779</v>
      </c>
      <c r="R338" s="14" t="s">
        <v>780</v>
      </c>
      <c r="S338" s="12" t="s">
        <v>35</v>
      </c>
      <c r="T338" s="12"/>
      <c r="U338" s="12"/>
      <c r="V338" s="12" t="s">
        <v>781</v>
      </c>
      <c r="W338">
        <f t="shared" si="5"/>
        <v>0</v>
      </c>
    </row>
    <row r="339" spans="2:23" ht="38.25">
      <c r="B339" s="109"/>
      <c r="C339" s="110"/>
      <c r="D339" s="110"/>
      <c r="E339" s="105"/>
      <c r="F339" s="111"/>
      <c r="G339" s="104"/>
      <c r="H339" s="105"/>
      <c r="I339" s="115"/>
      <c r="J339" s="116"/>
      <c r="K339" s="104"/>
      <c r="L339" s="108"/>
      <c r="M339" s="12">
        <v>10</v>
      </c>
      <c r="N339" s="12" t="s">
        <v>705</v>
      </c>
      <c r="O339" s="12"/>
      <c r="P339" s="12" t="s">
        <v>855</v>
      </c>
      <c r="Q339" s="12"/>
      <c r="R339" s="12" t="s">
        <v>166</v>
      </c>
      <c r="S339" s="12" t="s">
        <v>35</v>
      </c>
      <c r="T339" s="12"/>
      <c r="U339" s="12"/>
      <c r="V339" s="12" t="s">
        <v>856</v>
      </c>
      <c r="W339">
        <f t="shared" si="5"/>
        <v>0</v>
      </c>
    </row>
    <row r="340" spans="2:23" ht="89.25">
      <c r="B340" s="109">
        <v>23</v>
      </c>
      <c r="C340" s="110" t="s">
        <v>857</v>
      </c>
      <c r="D340" s="110" t="s">
        <v>858</v>
      </c>
      <c r="E340" s="105" t="s">
        <v>773</v>
      </c>
      <c r="F340" s="111" t="s">
        <v>774</v>
      </c>
      <c r="G340" s="104" t="s">
        <v>759</v>
      </c>
      <c r="H340" s="105" t="s">
        <v>773</v>
      </c>
      <c r="I340" s="106" t="s">
        <v>859</v>
      </c>
      <c r="J340" s="107" t="s">
        <v>774</v>
      </c>
      <c r="K340" s="104" t="s">
        <v>759</v>
      </c>
      <c r="L340" s="108" t="s">
        <v>762</v>
      </c>
      <c r="M340" s="12">
        <v>125</v>
      </c>
      <c r="N340" s="12" t="s">
        <v>705</v>
      </c>
      <c r="O340" s="12"/>
      <c r="P340" s="12" t="s">
        <v>193</v>
      </c>
      <c r="Q340" s="13" t="s">
        <v>706</v>
      </c>
      <c r="R340" s="14" t="s">
        <v>707</v>
      </c>
      <c r="S340" s="12" t="s">
        <v>35</v>
      </c>
      <c r="T340" s="12"/>
      <c r="U340" s="12"/>
      <c r="V340" s="12" t="s">
        <v>186</v>
      </c>
      <c r="W340">
        <f t="shared" si="5"/>
        <v>0</v>
      </c>
    </row>
    <row r="341" spans="2:23" ht="38.25">
      <c r="B341" s="109"/>
      <c r="C341" s="110"/>
      <c r="D341" s="110"/>
      <c r="E341" s="105"/>
      <c r="F341" s="111"/>
      <c r="G341" s="104"/>
      <c r="H341" s="105"/>
      <c r="I341" s="106"/>
      <c r="J341" s="107"/>
      <c r="K341" s="104"/>
      <c r="L341" s="108"/>
      <c r="M341" s="12">
        <v>62</v>
      </c>
      <c r="N341" s="12" t="s">
        <v>705</v>
      </c>
      <c r="O341" s="12"/>
      <c r="P341" s="12" t="s">
        <v>708</v>
      </c>
      <c r="Q341" s="14" t="s">
        <v>709</v>
      </c>
      <c r="R341" s="14" t="s">
        <v>710</v>
      </c>
      <c r="S341" s="12" t="s">
        <v>35</v>
      </c>
      <c r="T341" s="12"/>
      <c r="U341" s="12"/>
      <c r="V341" s="12" t="s">
        <v>99</v>
      </c>
      <c r="W341">
        <f t="shared" si="5"/>
        <v>0</v>
      </c>
    </row>
    <row r="342" spans="2:23" ht="38.25">
      <c r="B342" s="109"/>
      <c r="C342" s="110"/>
      <c r="D342" s="110"/>
      <c r="E342" s="105"/>
      <c r="F342" s="111"/>
      <c r="G342" s="104"/>
      <c r="H342" s="105"/>
      <c r="I342" s="106"/>
      <c r="J342" s="107"/>
      <c r="K342" s="104"/>
      <c r="L342" s="108"/>
      <c r="M342" s="12">
        <v>63</v>
      </c>
      <c r="N342" s="12" t="s">
        <v>705</v>
      </c>
      <c r="O342" s="12"/>
      <c r="P342" s="12" t="s">
        <v>711</v>
      </c>
      <c r="Q342" s="14" t="s">
        <v>712</v>
      </c>
      <c r="R342" s="14" t="s">
        <v>710</v>
      </c>
      <c r="S342" s="12" t="s">
        <v>35</v>
      </c>
      <c r="T342" s="12"/>
      <c r="U342" s="12"/>
      <c r="V342" s="12" t="s">
        <v>99</v>
      </c>
      <c r="W342">
        <f t="shared" si="5"/>
        <v>0</v>
      </c>
    </row>
    <row r="343" spans="2:23" ht="89.25">
      <c r="B343" s="109"/>
      <c r="C343" s="110"/>
      <c r="D343" s="110"/>
      <c r="E343" s="105"/>
      <c r="F343" s="111"/>
      <c r="G343" s="104"/>
      <c r="H343" s="105"/>
      <c r="I343" s="106"/>
      <c r="J343" s="107"/>
      <c r="K343" s="104"/>
      <c r="L343" s="108"/>
      <c r="M343" s="12">
        <v>80</v>
      </c>
      <c r="N343" s="12" t="s">
        <v>705</v>
      </c>
      <c r="O343" s="12"/>
      <c r="P343" s="12" t="s">
        <v>716</v>
      </c>
      <c r="Q343" s="14" t="s">
        <v>717</v>
      </c>
      <c r="R343" s="14" t="s">
        <v>718</v>
      </c>
      <c r="S343" s="12" t="s">
        <v>35</v>
      </c>
      <c r="T343" s="12"/>
      <c r="U343" s="12"/>
      <c r="V343" s="12" t="s">
        <v>494</v>
      </c>
      <c r="W343">
        <f t="shared" si="5"/>
        <v>0</v>
      </c>
    </row>
    <row r="344" spans="2:23" ht="76.5">
      <c r="B344" s="109"/>
      <c r="C344" s="110"/>
      <c r="D344" s="110"/>
      <c r="E344" s="105"/>
      <c r="F344" s="111"/>
      <c r="G344" s="104"/>
      <c r="H344" s="105"/>
      <c r="I344" s="106"/>
      <c r="J344" s="107"/>
      <c r="K344" s="104"/>
      <c r="L344" s="108"/>
      <c r="M344" s="12">
        <v>78</v>
      </c>
      <c r="N344" s="12" t="s">
        <v>705</v>
      </c>
      <c r="O344" s="12"/>
      <c r="P344" s="12" t="s">
        <v>722</v>
      </c>
      <c r="Q344" s="14" t="s">
        <v>723</v>
      </c>
      <c r="R344" s="14" t="s">
        <v>724</v>
      </c>
      <c r="S344" s="12" t="s">
        <v>35</v>
      </c>
      <c r="T344" s="12"/>
      <c r="U344" s="12"/>
      <c r="V344" s="12" t="s">
        <v>494</v>
      </c>
      <c r="W344">
        <f t="shared" si="5"/>
        <v>0</v>
      </c>
    </row>
    <row r="345" spans="2:23" ht="51">
      <c r="B345" s="109"/>
      <c r="C345" s="110"/>
      <c r="D345" s="110"/>
      <c r="E345" s="105"/>
      <c r="F345" s="111"/>
      <c r="G345" s="104"/>
      <c r="H345" s="105"/>
      <c r="I345" s="106"/>
      <c r="J345" s="107"/>
      <c r="K345" s="104"/>
      <c r="L345" s="108"/>
      <c r="M345" s="12">
        <v>124</v>
      </c>
      <c r="N345" s="12" t="s">
        <v>705</v>
      </c>
      <c r="O345" s="12"/>
      <c r="P345" s="12" t="s">
        <v>766</v>
      </c>
      <c r="Q345" s="14" t="s">
        <v>767</v>
      </c>
      <c r="R345" s="14" t="s">
        <v>768</v>
      </c>
      <c r="S345" s="12" t="s">
        <v>35</v>
      </c>
      <c r="T345" s="12"/>
      <c r="U345" s="12"/>
      <c r="V345" s="12" t="s">
        <v>99</v>
      </c>
      <c r="W345">
        <f t="shared" si="5"/>
        <v>0</v>
      </c>
    </row>
    <row r="346" spans="2:23" ht="38.25">
      <c r="B346" s="109"/>
      <c r="C346" s="110"/>
      <c r="D346" s="110"/>
      <c r="E346" s="105"/>
      <c r="F346" s="111"/>
      <c r="G346" s="104"/>
      <c r="H346" s="105"/>
      <c r="I346" s="106"/>
      <c r="J346" s="107"/>
      <c r="K346" s="104"/>
      <c r="L346" s="108"/>
      <c r="M346" s="12">
        <v>114</v>
      </c>
      <c r="N346" s="12" t="s">
        <v>705</v>
      </c>
      <c r="O346" s="12"/>
      <c r="P346" s="12" t="s">
        <v>731</v>
      </c>
      <c r="Q346" s="14" t="s">
        <v>732</v>
      </c>
      <c r="R346" s="14" t="s">
        <v>733</v>
      </c>
      <c r="S346" s="12" t="s">
        <v>35</v>
      </c>
      <c r="T346" s="12"/>
      <c r="U346" s="12"/>
      <c r="V346" s="12" t="s">
        <v>99</v>
      </c>
      <c r="W346">
        <f t="shared" si="5"/>
        <v>0</v>
      </c>
    </row>
    <row r="347" spans="2:23" ht="89.25">
      <c r="B347" s="109"/>
      <c r="C347" s="110"/>
      <c r="D347" s="110"/>
      <c r="E347" s="105"/>
      <c r="F347" s="111"/>
      <c r="G347" s="104"/>
      <c r="H347" s="105"/>
      <c r="I347" s="106"/>
      <c r="J347" s="107"/>
      <c r="K347" s="104"/>
      <c r="L347" s="108"/>
      <c r="M347" s="12">
        <v>107</v>
      </c>
      <c r="N347" s="12" t="s">
        <v>705</v>
      </c>
      <c r="O347" s="12"/>
      <c r="P347" s="12" t="s">
        <v>739</v>
      </c>
      <c r="Q347" s="14" t="s">
        <v>740</v>
      </c>
      <c r="R347" s="14" t="s">
        <v>741</v>
      </c>
      <c r="S347" s="12" t="s">
        <v>35</v>
      </c>
      <c r="T347" s="12"/>
      <c r="U347" s="12"/>
      <c r="V347" s="12" t="s">
        <v>99</v>
      </c>
      <c r="W347">
        <f t="shared" si="5"/>
        <v>0</v>
      </c>
    </row>
    <row r="348" spans="2:23" ht="89.25">
      <c r="B348" s="109"/>
      <c r="C348" s="110"/>
      <c r="D348" s="110"/>
      <c r="E348" s="105"/>
      <c r="F348" s="111"/>
      <c r="G348" s="104"/>
      <c r="H348" s="105"/>
      <c r="I348" s="106"/>
      <c r="J348" s="107"/>
      <c r="K348" s="104"/>
      <c r="L348" s="108"/>
      <c r="M348" s="12">
        <v>111</v>
      </c>
      <c r="N348" s="12" t="s">
        <v>705</v>
      </c>
      <c r="O348" s="12"/>
      <c r="P348" s="12" t="s">
        <v>743</v>
      </c>
      <c r="Q348" s="14" t="s">
        <v>744</v>
      </c>
      <c r="R348" s="14" t="s">
        <v>741</v>
      </c>
      <c r="S348" s="12" t="s">
        <v>35</v>
      </c>
      <c r="T348" s="12"/>
      <c r="U348" s="12"/>
      <c r="V348" s="12" t="s">
        <v>99</v>
      </c>
      <c r="W348">
        <f t="shared" si="5"/>
        <v>0</v>
      </c>
    </row>
    <row r="349" spans="2:23" ht="89.25">
      <c r="B349" s="109"/>
      <c r="C349" s="110"/>
      <c r="D349" s="110"/>
      <c r="E349" s="105"/>
      <c r="F349" s="111"/>
      <c r="G349" s="104"/>
      <c r="H349" s="105"/>
      <c r="I349" s="106"/>
      <c r="J349" s="107"/>
      <c r="K349" s="104"/>
      <c r="L349" s="108"/>
      <c r="M349" s="12">
        <v>110</v>
      </c>
      <c r="N349" s="12" t="s">
        <v>705</v>
      </c>
      <c r="O349" s="12"/>
      <c r="P349" s="12" t="s">
        <v>745</v>
      </c>
      <c r="Q349" s="14" t="s">
        <v>746</v>
      </c>
      <c r="R349" s="14" t="s">
        <v>741</v>
      </c>
      <c r="S349" s="12" t="s">
        <v>35</v>
      </c>
      <c r="T349" s="12"/>
      <c r="U349" s="12"/>
      <c r="V349" s="12" t="s">
        <v>99</v>
      </c>
      <c r="W349">
        <f t="shared" si="5"/>
        <v>0</v>
      </c>
    </row>
    <row r="350" spans="2:23">
      <c r="B350" s="109"/>
      <c r="C350" s="110"/>
      <c r="D350" s="110"/>
      <c r="E350" s="105"/>
      <c r="F350" s="111"/>
      <c r="G350" s="104"/>
      <c r="H350" s="105"/>
      <c r="I350" s="106"/>
      <c r="J350" s="107"/>
      <c r="K350" s="104"/>
      <c r="L350" s="108"/>
      <c r="M350" s="17"/>
      <c r="N350" s="17"/>
      <c r="O350" s="17"/>
      <c r="P350" s="17"/>
      <c r="Q350" s="17"/>
      <c r="R350" s="17"/>
      <c r="S350" s="17"/>
      <c r="T350" s="17"/>
      <c r="U350" s="17"/>
      <c r="V350" s="17"/>
      <c r="W350">
        <f t="shared" si="5"/>
        <v>0</v>
      </c>
    </row>
    <row r="351" spans="2:23">
      <c r="B351" s="109"/>
      <c r="C351" s="110"/>
      <c r="D351" s="110"/>
      <c r="E351" s="105"/>
      <c r="F351" s="111"/>
      <c r="G351" s="104"/>
      <c r="H351" s="105"/>
      <c r="I351" s="106"/>
      <c r="J351" s="107"/>
      <c r="K351" s="104"/>
      <c r="L351" s="108"/>
      <c r="M351" s="17"/>
      <c r="N351" s="17"/>
      <c r="O351" s="17"/>
      <c r="P351" s="17"/>
      <c r="Q351" s="17"/>
      <c r="R351" s="17"/>
      <c r="S351" s="17"/>
      <c r="T351" s="17"/>
      <c r="U351" s="17"/>
      <c r="V351" s="17"/>
      <c r="W351">
        <f t="shared" si="5"/>
        <v>0</v>
      </c>
    </row>
    <row r="352" spans="2:23">
      <c r="B352" s="109"/>
      <c r="C352" s="110"/>
      <c r="D352" s="110"/>
      <c r="E352" s="105"/>
      <c r="F352" s="111"/>
      <c r="G352" s="104"/>
      <c r="H352" s="105"/>
      <c r="I352" s="106"/>
      <c r="J352" s="107"/>
      <c r="K352" s="104"/>
      <c r="L352" s="108"/>
      <c r="M352" s="17"/>
      <c r="N352" s="17"/>
      <c r="O352" s="17"/>
      <c r="P352" s="17"/>
      <c r="Q352" s="17"/>
      <c r="R352" s="17"/>
      <c r="S352" s="17"/>
      <c r="T352" s="17"/>
      <c r="U352" s="17"/>
      <c r="V352" s="17"/>
      <c r="W352">
        <f t="shared" si="5"/>
        <v>0</v>
      </c>
    </row>
    <row r="353" spans="2:23" ht="89.25">
      <c r="B353" s="109">
        <v>24</v>
      </c>
      <c r="C353" s="110" t="s">
        <v>860</v>
      </c>
      <c r="D353" s="110" t="s">
        <v>861</v>
      </c>
      <c r="E353" s="105" t="s">
        <v>773</v>
      </c>
      <c r="F353" s="111" t="s">
        <v>774</v>
      </c>
      <c r="G353" s="104" t="s">
        <v>759</v>
      </c>
      <c r="H353" s="105" t="s">
        <v>773</v>
      </c>
      <c r="I353" s="106" t="s">
        <v>862</v>
      </c>
      <c r="J353" s="107" t="s">
        <v>863</v>
      </c>
      <c r="K353" s="104" t="s">
        <v>759</v>
      </c>
      <c r="L353" s="108" t="s">
        <v>762</v>
      </c>
      <c r="M353" s="12">
        <v>125</v>
      </c>
      <c r="N353" s="12" t="s">
        <v>705</v>
      </c>
      <c r="O353" s="12"/>
      <c r="P353" s="12" t="s">
        <v>193</v>
      </c>
      <c r="Q353" s="13" t="s">
        <v>706</v>
      </c>
      <c r="R353" s="14" t="s">
        <v>707</v>
      </c>
      <c r="S353" s="12" t="s">
        <v>35</v>
      </c>
      <c r="T353" s="12"/>
      <c r="U353" s="12"/>
      <c r="V353" s="12" t="s">
        <v>186</v>
      </c>
      <c r="W353">
        <f t="shared" si="5"/>
        <v>0</v>
      </c>
    </row>
    <row r="354" spans="2:23" ht="38.25">
      <c r="B354" s="109"/>
      <c r="C354" s="110"/>
      <c r="D354" s="110"/>
      <c r="E354" s="105"/>
      <c r="F354" s="111"/>
      <c r="G354" s="104"/>
      <c r="H354" s="105"/>
      <c r="I354" s="106"/>
      <c r="J354" s="107"/>
      <c r="K354" s="104"/>
      <c r="L354" s="108"/>
      <c r="M354" s="12">
        <v>62</v>
      </c>
      <c r="N354" s="12" t="s">
        <v>705</v>
      </c>
      <c r="O354" s="12"/>
      <c r="P354" s="12" t="s">
        <v>708</v>
      </c>
      <c r="Q354" s="14" t="s">
        <v>709</v>
      </c>
      <c r="R354" s="14" t="s">
        <v>710</v>
      </c>
      <c r="S354" s="12" t="s">
        <v>35</v>
      </c>
      <c r="T354" s="12"/>
      <c r="U354" s="12"/>
      <c r="V354" s="12" t="s">
        <v>99</v>
      </c>
      <c r="W354">
        <f t="shared" si="5"/>
        <v>0</v>
      </c>
    </row>
    <row r="355" spans="2:23" ht="38.25">
      <c r="B355" s="109"/>
      <c r="C355" s="110"/>
      <c r="D355" s="110"/>
      <c r="E355" s="105"/>
      <c r="F355" s="111"/>
      <c r="G355" s="104"/>
      <c r="H355" s="105"/>
      <c r="I355" s="106"/>
      <c r="J355" s="107"/>
      <c r="K355" s="104"/>
      <c r="L355" s="108"/>
      <c r="M355" s="12">
        <v>63</v>
      </c>
      <c r="N355" s="12" t="s">
        <v>705</v>
      </c>
      <c r="O355" s="12"/>
      <c r="P355" s="12" t="s">
        <v>711</v>
      </c>
      <c r="Q355" s="14" t="s">
        <v>712</v>
      </c>
      <c r="R355" s="14" t="s">
        <v>710</v>
      </c>
      <c r="S355" s="12" t="s">
        <v>35</v>
      </c>
      <c r="T355" s="12"/>
      <c r="U355" s="12"/>
      <c r="V355" s="12" t="s">
        <v>99</v>
      </c>
      <c r="W355">
        <f t="shared" si="5"/>
        <v>0</v>
      </c>
    </row>
    <row r="356" spans="2:23" ht="76.5">
      <c r="B356" s="109"/>
      <c r="C356" s="110"/>
      <c r="D356" s="110"/>
      <c r="E356" s="105"/>
      <c r="F356" s="111"/>
      <c r="G356" s="104"/>
      <c r="H356" s="105"/>
      <c r="I356" s="106"/>
      <c r="J356" s="107"/>
      <c r="K356" s="104"/>
      <c r="L356" s="108"/>
      <c r="M356" s="12">
        <v>78</v>
      </c>
      <c r="N356" s="12" t="s">
        <v>705</v>
      </c>
      <c r="O356" s="12"/>
      <c r="P356" s="12" t="s">
        <v>722</v>
      </c>
      <c r="Q356" s="14" t="s">
        <v>723</v>
      </c>
      <c r="R356" s="14" t="s">
        <v>724</v>
      </c>
      <c r="S356" s="12" t="s">
        <v>35</v>
      </c>
      <c r="T356" s="12"/>
      <c r="U356" s="12"/>
      <c r="V356" s="12" t="s">
        <v>494</v>
      </c>
      <c r="W356">
        <f t="shared" si="5"/>
        <v>0</v>
      </c>
    </row>
    <row r="357" spans="2:23" ht="76.5">
      <c r="B357" s="109"/>
      <c r="C357" s="110"/>
      <c r="D357" s="110"/>
      <c r="E357" s="105"/>
      <c r="F357" s="111"/>
      <c r="G357" s="104"/>
      <c r="H357" s="105"/>
      <c r="I357" s="106"/>
      <c r="J357" s="107"/>
      <c r="K357" s="104"/>
      <c r="L357" s="108"/>
      <c r="M357" s="12">
        <v>123</v>
      </c>
      <c r="N357" s="12" t="s">
        <v>705</v>
      </c>
      <c r="O357" s="12"/>
      <c r="P357" s="12" t="s">
        <v>728</v>
      </c>
      <c r="Q357" s="14" t="s">
        <v>729</v>
      </c>
      <c r="R357" s="14" t="s">
        <v>730</v>
      </c>
      <c r="S357" s="12" t="s">
        <v>35</v>
      </c>
      <c r="T357" s="12"/>
      <c r="U357" s="12"/>
      <c r="V357" s="12" t="s">
        <v>99</v>
      </c>
      <c r="W357">
        <f t="shared" si="5"/>
        <v>0</v>
      </c>
    </row>
    <row r="358" spans="2:23" ht="51">
      <c r="B358" s="109"/>
      <c r="C358" s="110"/>
      <c r="D358" s="110"/>
      <c r="E358" s="105"/>
      <c r="F358" s="111"/>
      <c r="G358" s="104"/>
      <c r="H358" s="105"/>
      <c r="I358" s="106"/>
      <c r="J358" s="107"/>
      <c r="K358" s="104"/>
      <c r="L358" s="108"/>
      <c r="M358" s="12">
        <v>124</v>
      </c>
      <c r="N358" s="12" t="s">
        <v>705</v>
      </c>
      <c r="O358" s="12"/>
      <c r="P358" s="12" t="s">
        <v>766</v>
      </c>
      <c r="Q358" s="14" t="s">
        <v>767</v>
      </c>
      <c r="R358" s="14" t="s">
        <v>768</v>
      </c>
      <c r="S358" s="12" t="s">
        <v>35</v>
      </c>
      <c r="T358" s="12"/>
      <c r="U358" s="12"/>
      <c r="V358" s="12" t="s">
        <v>99</v>
      </c>
      <c r="W358">
        <f t="shared" si="5"/>
        <v>0</v>
      </c>
    </row>
    <row r="359" spans="2:23" ht="38.25">
      <c r="B359" s="109"/>
      <c r="C359" s="110"/>
      <c r="D359" s="110"/>
      <c r="E359" s="105"/>
      <c r="F359" s="111"/>
      <c r="G359" s="104"/>
      <c r="H359" s="105"/>
      <c r="I359" s="106"/>
      <c r="J359" s="107"/>
      <c r="K359" s="104"/>
      <c r="L359" s="108"/>
      <c r="M359" s="12">
        <v>114</v>
      </c>
      <c r="N359" s="12" t="s">
        <v>705</v>
      </c>
      <c r="O359" s="12"/>
      <c r="P359" s="12" t="s">
        <v>731</v>
      </c>
      <c r="Q359" s="14" t="s">
        <v>732</v>
      </c>
      <c r="R359" s="14" t="s">
        <v>733</v>
      </c>
      <c r="S359" s="12" t="s">
        <v>35</v>
      </c>
      <c r="T359" s="12"/>
      <c r="U359" s="12"/>
      <c r="V359" s="12" t="s">
        <v>99</v>
      </c>
      <c r="W359">
        <f t="shared" si="5"/>
        <v>0</v>
      </c>
    </row>
    <row r="360" spans="2:23" ht="89.25">
      <c r="B360" s="109"/>
      <c r="C360" s="110"/>
      <c r="D360" s="110"/>
      <c r="E360" s="105"/>
      <c r="F360" s="111"/>
      <c r="G360" s="104"/>
      <c r="H360" s="105"/>
      <c r="I360" s="106"/>
      <c r="J360" s="107"/>
      <c r="K360" s="104"/>
      <c r="L360" s="108"/>
      <c r="M360" s="12">
        <v>107</v>
      </c>
      <c r="N360" s="12" t="s">
        <v>705</v>
      </c>
      <c r="O360" s="12"/>
      <c r="P360" s="12" t="s">
        <v>739</v>
      </c>
      <c r="Q360" s="14" t="s">
        <v>740</v>
      </c>
      <c r="R360" s="14" t="s">
        <v>741</v>
      </c>
      <c r="S360" s="12" t="s">
        <v>35</v>
      </c>
      <c r="T360" s="12"/>
      <c r="U360" s="12"/>
      <c r="V360" s="12" t="s">
        <v>99</v>
      </c>
      <c r="W360">
        <f t="shared" si="5"/>
        <v>0</v>
      </c>
    </row>
    <row r="361" spans="2:23" ht="89.25">
      <c r="B361" s="109"/>
      <c r="C361" s="110"/>
      <c r="D361" s="110"/>
      <c r="E361" s="105"/>
      <c r="F361" s="111"/>
      <c r="G361" s="104"/>
      <c r="H361" s="105"/>
      <c r="I361" s="106"/>
      <c r="J361" s="107"/>
      <c r="K361" s="104"/>
      <c r="L361" s="108"/>
      <c r="M361" s="12">
        <v>111</v>
      </c>
      <c r="N361" s="12" t="s">
        <v>705</v>
      </c>
      <c r="O361" s="12"/>
      <c r="P361" s="12" t="s">
        <v>743</v>
      </c>
      <c r="Q361" s="14" t="s">
        <v>744</v>
      </c>
      <c r="R361" s="14" t="s">
        <v>741</v>
      </c>
      <c r="S361" s="12" t="s">
        <v>35</v>
      </c>
      <c r="T361" s="12"/>
      <c r="U361" s="12"/>
      <c r="V361" s="12" t="s">
        <v>99</v>
      </c>
      <c r="W361">
        <f t="shared" si="5"/>
        <v>0</v>
      </c>
    </row>
    <row r="362" spans="2:23" ht="89.25">
      <c r="B362" s="109"/>
      <c r="C362" s="110"/>
      <c r="D362" s="110"/>
      <c r="E362" s="105"/>
      <c r="F362" s="111"/>
      <c r="G362" s="104"/>
      <c r="H362" s="105"/>
      <c r="I362" s="106"/>
      <c r="J362" s="107"/>
      <c r="K362" s="104"/>
      <c r="L362" s="108"/>
      <c r="M362" s="12">
        <v>110</v>
      </c>
      <c r="N362" s="12" t="s">
        <v>705</v>
      </c>
      <c r="O362" s="12"/>
      <c r="P362" s="12" t="s">
        <v>745</v>
      </c>
      <c r="Q362" s="14" t="s">
        <v>746</v>
      </c>
      <c r="R362" s="14" t="s">
        <v>741</v>
      </c>
      <c r="S362" s="12" t="s">
        <v>35</v>
      </c>
      <c r="T362" s="12"/>
      <c r="U362" s="12"/>
      <c r="V362" s="12" t="s">
        <v>99</v>
      </c>
      <c r="W362">
        <f t="shared" si="5"/>
        <v>0</v>
      </c>
    </row>
    <row r="363" spans="2:23">
      <c r="B363" s="109"/>
      <c r="C363" s="110"/>
      <c r="D363" s="110"/>
      <c r="E363" s="105"/>
      <c r="F363" s="111"/>
      <c r="G363" s="104"/>
      <c r="H363" s="105"/>
      <c r="I363" s="106"/>
      <c r="J363" s="107"/>
      <c r="K363" s="104"/>
      <c r="L363" s="108"/>
      <c r="M363" s="17"/>
      <c r="N363" s="17"/>
      <c r="O363" s="17"/>
      <c r="P363" s="17"/>
      <c r="Q363" s="17"/>
      <c r="R363" s="17"/>
      <c r="S363" s="17"/>
      <c r="T363" s="17"/>
      <c r="U363" s="17"/>
      <c r="V363" s="17"/>
      <c r="W363">
        <f t="shared" si="5"/>
        <v>0</v>
      </c>
    </row>
    <row r="364" spans="2:23" ht="89.25">
      <c r="B364" s="109">
        <v>25</v>
      </c>
      <c r="C364" s="110" t="s">
        <v>864</v>
      </c>
      <c r="D364" s="110" t="s">
        <v>865</v>
      </c>
      <c r="E364" s="105" t="s">
        <v>773</v>
      </c>
      <c r="F364" s="111" t="s">
        <v>774</v>
      </c>
      <c r="G364" s="104" t="s">
        <v>759</v>
      </c>
      <c r="H364" s="112" t="s">
        <v>699</v>
      </c>
      <c r="I364" s="106" t="s">
        <v>866</v>
      </c>
      <c r="J364" s="18" t="s">
        <v>867</v>
      </c>
      <c r="K364" s="114" t="s">
        <v>868</v>
      </c>
      <c r="L364" s="108" t="s">
        <v>762</v>
      </c>
      <c r="M364" s="12">
        <v>125</v>
      </c>
      <c r="N364" s="12" t="s">
        <v>705</v>
      </c>
      <c r="O364" s="12"/>
      <c r="P364" s="12" t="s">
        <v>193</v>
      </c>
      <c r="Q364" s="13" t="s">
        <v>706</v>
      </c>
      <c r="R364" s="14" t="s">
        <v>707</v>
      </c>
      <c r="S364" s="12" t="s">
        <v>35</v>
      </c>
      <c r="T364" s="12"/>
      <c r="U364" s="12"/>
      <c r="V364" s="12" t="s">
        <v>186</v>
      </c>
      <c r="W364">
        <f t="shared" si="5"/>
        <v>0</v>
      </c>
    </row>
    <row r="365" spans="2:23" ht="38.25">
      <c r="B365" s="109"/>
      <c r="C365" s="110"/>
      <c r="D365" s="110"/>
      <c r="E365" s="105"/>
      <c r="F365" s="111"/>
      <c r="G365" s="104"/>
      <c r="H365" s="112"/>
      <c r="I365" s="106"/>
      <c r="J365" s="113" t="s">
        <v>869</v>
      </c>
      <c r="K365" s="114"/>
      <c r="L365" s="108"/>
      <c r="M365" s="12">
        <v>62</v>
      </c>
      <c r="N365" s="12" t="s">
        <v>705</v>
      </c>
      <c r="O365" s="12"/>
      <c r="P365" s="12" t="s">
        <v>708</v>
      </c>
      <c r="Q365" s="14" t="s">
        <v>709</v>
      </c>
      <c r="R365" s="14" t="s">
        <v>710</v>
      </c>
      <c r="S365" s="12" t="s">
        <v>35</v>
      </c>
      <c r="T365" s="12"/>
      <c r="U365" s="12"/>
      <c r="V365" s="12" t="s">
        <v>99</v>
      </c>
      <c r="W365">
        <f t="shared" si="5"/>
        <v>0</v>
      </c>
    </row>
    <row r="366" spans="2:23" ht="38.25">
      <c r="B366" s="109"/>
      <c r="C366" s="110"/>
      <c r="D366" s="110"/>
      <c r="E366" s="105"/>
      <c r="F366" s="111"/>
      <c r="G366" s="104"/>
      <c r="H366" s="112"/>
      <c r="I366" s="106"/>
      <c r="J366" s="113"/>
      <c r="K366" s="114"/>
      <c r="L366" s="108"/>
      <c r="M366" s="12">
        <v>63</v>
      </c>
      <c r="N366" s="12" t="s">
        <v>705</v>
      </c>
      <c r="O366" s="12"/>
      <c r="P366" s="12" t="s">
        <v>711</v>
      </c>
      <c r="Q366" s="14" t="s">
        <v>712</v>
      </c>
      <c r="R366" s="14" t="s">
        <v>710</v>
      </c>
      <c r="S366" s="12" t="s">
        <v>35</v>
      </c>
      <c r="T366" s="12"/>
      <c r="U366" s="12"/>
      <c r="V366" s="12" t="s">
        <v>99</v>
      </c>
      <c r="W366">
        <f t="shared" si="5"/>
        <v>0</v>
      </c>
    </row>
    <row r="367" spans="2:23" ht="76.5">
      <c r="B367" s="109"/>
      <c r="C367" s="110"/>
      <c r="D367" s="110"/>
      <c r="E367" s="105"/>
      <c r="F367" s="111"/>
      <c r="G367" s="104"/>
      <c r="H367" s="112"/>
      <c r="I367" s="106"/>
      <c r="J367" s="113" t="s">
        <v>870</v>
      </c>
      <c r="K367" s="114"/>
      <c r="L367" s="108"/>
      <c r="M367" s="12">
        <v>159</v>
      </c>
      <c r="N367" s="12" t="s">
        <v>703</v>
      </c>
      <c r="O367" s="12"/>
      <c r="P367" s="12" t="s">
        <v>763</v>
      </c>
      <c r="Q367" s="14" t="s">
        <v>726</v>
      </c>
      <c r="R367" s="14" t="s">
        <v>764</v>
      </c>
      <c r="S367" s="12" t="s">
        <v>35</v>
      </c>
      <c r="T367" s="12"/>
      <c r="U367" s="12"/>
      <c r="V367" s="12" t="s">
        <v>494</v>
      </c>
      <c r="W367">
        <f t="shared" si="5"/>
        <v>0</v>
      </c>
    </row>
    <row r="368" spans="2:23" ht="76.5">
      <c r="B368" s="109"/>
      <c r="C368" s="110"/>
      <c r="D368" s="110"/>
      <c r="E368" s="105"/>
      <c r="F368" s="111"/>
      <c r="G368" s="104"/>
      <c r="H368" s="112"/>
      <c r="I368" s="106"/>
      <c r="J368" s="113"/>
      <c r="K368" s="114"/>
      <c r="L368" s="108"/>
      <c r="M368" s="12">
        <v>78</v>
      </c>
      <c r="N368" s="12" t="s">
        <v>703</v>
      </c>
      <c r="O368" s="12"/>
      <c r="P368" s="12" t="s">
        <v>722</v>
      </c>
      <c r="Q368" s="14" t="s">
        <v>723</v>
      </c>
      <c r="R368" s="14" t="s">
        <v>724</v>
      </c>
      <c r="S368" s="12" t="s">
        <v>35</v>
      </c>
      <c r="T368" s="12"/>
      <c r="U368" s="12"/>
      <c r="V368" s="12" t="s">
        <v>494</v>
      </c>
      <c r="W368">
        <f t="shared" si="5"/>
        <v>0</v>
      </c>
    </row>
    <row r="369" spans="2:23" ht="76.5">
      <c r="B369" s="109"/>
      <c r="C369" s="110"/>
      <c r="D369" s="110"/>
      <c r="E369" s="105"/>
      <c r="F369" s="111"/>
      <c r="G369" s="104"/>
      <c r="H369" s="112"/>
      <c r="I369" s="106"/>
      <c r="J369" s="113"/>
      <c r="K369" s="114"/>
      <c r="L369" s="108"/>
      <c r="M369" s="12">
        <v>123</v>
      </c>
      <c r="N369" s="12" t="s">
        <v>705</v>
      </c>
      <c r="O369" s="12"/>
      <c r="P369" s="12" t="s">
        <v>728</v>
      </c>
      <c r="Q369" s="14" t="s">
        <v>729</v>
      </c>
      <c r="R369" s="14" t="s">
        <v>730</v>
      </c>
      <c r="S369" s="12" t="s">
        <v>35</v>
      </c>
      <c r="T369" s="12"/>
      <c r="U369" s="12"/>
      <c r="V369" s="12" t="s">
        <v>99</v>
      </c>
      <c r="W369">
        <f t="shared" si="5"/>
        <v>0</v>
      </c>
    </row>
    <row r="370" spans="2:23" ht="51">
      <c r="B370" s="109"/>
      <c r="C370" s="110"/>
      <c r="D370" s="110"/>
      <c r="E370" s="105"/>
      <c r="F370" s="111"/>
      <c r="G370" s="104"/>
      <c r="H370" s="112"/>
      <c r="I370" s="106"/>
      <c r="J370" s="113"/>
      <c r="K370" s="114"/>
      <c r="L370" s="108"/>
      <c r="M370" s="12">
        <v>124</v>
      </c>
      <c r="N370" s="12" t="s">
        <v>705</v>
      </c>
      <c r="O370" s="12"/>
      <c r="P370" s="12" t="s">
        <v>766</v>
      </c>
      <c r="Q370" s="14" t="s">
        <v>767</v>
      </c>
      <c r="R370" s="14" t="s">
        <v>768</v>
      </c>
      <c r="S370" s="12" t="s">
        <v>35</v>
      </c>
      <c r="T370" s="12"/>
      <c r="U370" s="12"/>
      <c r="V370" s="12" t="s">
        <v>99</v>
      </c>
      <c r="W370">
        <f t="shared" si="5"/>
        <v>0</v>
      </c>
    </row>
    <row r="371" spans="2:23" ht="38.25">
      <c r="B371" s="109"/>
      <c r="C371" s="110"/>
      <c r="D371" s="110"/>
      <c r="E371" s="105"/>
      <c r="F371" s="111"/>
      <c r="G371" s="104"/>
      <c r="H371" s="112"/>
      <c r="I371" s="106"/>
      <c r="J371" s="113"/>
      <c r="K371" s="114"/>
      <c r="L371" s="108"/>
      <c r="M371" s="12">
        <v>114</v>
      </c>
      <c r="N371" s="12" t="s">
        <v>705</v>
      </c>
      <c r="O371" s="12"/>
      <c r="P371" s="12" t="s">
        <v>731</v>
      </c>
      <c r="Q371" s="14" t="s">
        <v>732</v>
      </c>
      <c r="R371" s="14" t="s">
        <v>733</v>
      </c>
      <c r="S371" s="12" t="s">
        <v>35</v>
      </c>
      <c r="T371" s="12"/>
      <c r="U371" s="12"/>
      <c r="V371" s="12" t="s">
        <v>99</v>
      </c>
      <c r="W371">
        <f t="shared" si="5"/>
        <v>0</v>
      </c>
    </row>
    <row r="372" spans="2:23">
      <c r="B372" s="109"/>
      <c r="C372" s="110"/>
      <c r="D372" s="110"/>
      <c r="E372" s="105"/>
      <c r="F372" s="111"/>
      <c r="G372" s="104"/>
      <c r="H372" s="112"/>
      <c r="I372" s="106"/>
      <c r="J372" s="113"/>
      <c r="K372" s="114"/>
      <c r="L372" s="108"/>
      <c r="M372" s="12"/>
      <c r="N372" s="12"/>
      <c r="O372" s="12"/>
      <c r="P372" s="12"/>
      <c r="Q372" s="14"/>
      <c r="R372" s="14"/>
      <c r="S372" s="12"/>
      <c r="T372" s="12"/>
      <c r="U372" s="12"/>
      <c r="V372" s="12"/>
      <c r="W372">
        <f t="shared" si="5"/>
        <v>0</v>
      </c>
    </row>
    <row r="373" spans="2:23" ht="89.25">
      <c r="B373" s="109"/>
      <c r="C373" s="110"/>
      <c r="D373" s="110"/>
      <c r="E373" s="105"/>
      <c r="F373" s="111"/>
      <c r="G373" s="104"/>
      <c r="H373" s="112"/>
      <c r="I373" s="106"/>
      <c r="J373" s="113"/>
      <c r="K373" s="114"/>
      <c r="L373" s="108"/>
      <c r="M373" s="12">
        <v>111</v>
      </c>
      <c r="N373" s="12" t="s">
        <v>705</v>
      </c>
      <c r="O373" s="12"/>
      <c r="P373" s="12" t="s">
        <v>743</v>
      </c>
      <c r="Q373" s="14" t="s">
        <v>744</v>
      </c>
      <c r="R373" s="14" t="s">
        <v>741</v>
      </c>
      <c r="S373" s="12" t="s">
        <v>35</v>
      </c>
      <c r="T373" s="12"/>
      <c r="U373" s="12"/>
      <c r="V373" s="12" t="s">
        <v>99</v>
      </c>
      <c r="W373">
        <f t="shared" si="5"/>
        <v>0</v>
      </c>
    </row>
    <row r="374" spans="2:23" ht="89.25">
      <c r="B374" s="109"/>
      <c r="C374" s="110"/>
      <c r="D374" s="110"/>
      <c r="E374" s="105"/>
      <c r="F374" s="111"/>
      <c r="G374" s="104"/>
      <c r="H374" s="112"/>
      <c r="I374" s="106"/>
      <c r="J374" s="113"/>
      <c r="K374" s="114"/>
      <c r="L374" s="108"/>
      <c r="M374" s="12">
        <v>110</v>
      </c>
      <c r="N374" s="12" t="s">
        <v>705</v>
      </c>
      <c r="O374" s="12"/>
      <c r="P374" s="12" t="s">
        <v>745</v>
      </c>
      <c r="Q374" s="14" t="s">
        <v>746</v>
      </c>
      <c r="R374" s="14" t="s">
        <v>741</v>
      </c>
      <c r="S374" s="12" t="s">
        <v>35</v>
      </c>
      <c r="T374" s="12"/>
      <c r="U374" s="12"/>
      <c r="V374" s="12" t="s">
        <v>99</v>
      </c>
      <c r="W374">
        <f t="shared" si="5"/>
        <v>0</v>
      </c>
    </row>
    <row r="375" spans="2:23" ht="102">
      <c r="B375" s="109"/>
      <c r="C375" s="110"/>
      <c r="D375" s="110"/>
      <c r="E375" s="105"/>
      <c r="F375" s="111"/>
      <c r="G375" s="104"/>
      <c r="H375" s="112"/>
      <c r="I375" s="106"/>
      <c r="J375" s="113"/>
      <c r="K375" s="114"/>
      <c r="L375" s="108"/>
      <c r="M375" s="12">
        <v>113</v>
      </c>
      <c r="N375" s="12" t="s">
        <v>705</v>
      </c>
      <c r="O375" s="12"/>
      <c r="P375" s="12" t="s">
        <v>747</v>
      </c>
      <c r="Q375" s="14" t="s">
        <v>748</v>
      </c>
      <c r="R375" s="14" t="s">
        <v>749</v>
      </c>
      <c r="S375" s="12" t="s">
        <v>35</v>
      </c>
      <c r="T375" s="12"/>
      <c r="U375" s="12"/>
      <c r="V375" s="12" t="s">
        <v>99</v>
      </c>
      <c r="W375">
        <f t="shared" si="5"/>
        <v>0</v>
      </c>
    </row>
    <row r="376" spans="2:23">
      <c r="B376" s="109"/>
      <c r="C376" s="110"/>
      <c r="D376" s="110"/>
      <c r="E376" s="105"/>
      <c r="F376" s="111"/>
      <c r="G376" s="104"/>
      <c r="H376" s="112"/>
      <c r="I376" s="106"/>
      <c r="J376" s="113"/>
      <c r="K376" s="114"/>
      <c r="L376" s="108"/>
      <c r="M376" s="17"/>
      <c r="N376" s="17"/>
      <c r="O376" s="17"/>
      <c r="P376" s="17"/>
      <c r="Q376" s="17"/>
      <c r="R376" s="17"/>
      <c r="S376" s="17"/>
      <c r="T376" s="17"/>
      <c r="U376" s="17"/>
      <c r="V376" s="17"/>
      <c r="W376">
        <f t="shared" si="5"/>
        <v>0</v>
      </c>
    </row>
    <row r="377" spans="2:23">
      <c r="B377" s="109"/>
      <c r="C377" s="110"/>
      <c r="D377" s="110"/>
      <c r="E377" s="105"/>
      <c r="F377" s="111"/>
      <c r="G377" s="104"/>
      <c r="H377" s="112"/>
      <c r="I377" s="106"/>
      <c r="J377" s="113"/>
      <c r="K377" s="114"/>
      <c r="L377" s="108"/>
      <c r="M377" s="17"/>
      <c r="N377" s="17"/>
      <c r="O377" s="17"/>
      <c r="P377" s="17"/>
      <c r="Q377" s="17"/>
      <c r="R377" s="17"/>
      <c r="S377" s="17"/>
      <c r="T377" s="17"/>
      <c r="U377" s="17"/>
      <c r="V377" s="17"/>
      <c r="W377">
        <f t="shared" si="5"/>
        <v>0</v>
      </c>
    </row>
    <row r="378" spans="2:23">
      <c r="B378" s="109"/>
      <c r="C378" s="110"/>
      <c r="D378" s="110"/>
      <c r="E378" s="105"/>
      <c r="F378" s="111"/>
      <c r="G378" s="104"/>
      <c r="H378" s="112"/>
      <c r="I378" s="106"/>
      <c r="J378" s="113"/>
      <c r="K378" s="114"/>
      <c r="L378" s="108"/>
      <c r="M378" s="17"/>
      <c r="N378" s="17"/>
      <c r="O378" s="17"/>
      <c r="P378" s="17"/>
      <c r="Q378" s="17"/>
      <c r="R378" s="17"/>
      <c r="S378" s="17"/>
      <c r="T378" s="17"/>
      <c r="U378" s="17"/>
      <c r="V378" s="17"/>
      <c r="W378">
        <f t="shared" si="5"/>
        <v>0</v>
      </c>
    </row>
    <row r="379" spans="2:23">
      <c r="B379" s="109"/>
      <c r="C379" s="110"/>
      <c r="D379" s="110"/>
      <c r="E379" s="105"/>
      <c r="F379" s="111"/>
      <c r="G379" s="104"/>
      <c r="H379" s="112"/>
      <c r="I379" s="106"/>
      <c r="J379" s="113"/>
      <c r="K379" s="114"/>
      <c r="L379" s="108"/>
      <c r="M379" s="17"/>
      <c r="N379" s="17"/>
      <c r="O379" s="17"/>
      <c r="P379" s="17"/>
      <c r="Q379" s="17"/>
      <c r="R379" s="17"/>
      <c r="S379" s="17"/>
      <c r="T379" s="17"/>
      <c r="U379" s="17"/>
      <c r="V379" s="17"/>
      <c r="W379">
        <f t="shared" si="5"/>
        <v>0</v>
      </c>
    </row>
    <row r="380" spans="2:23" ht="89.25">
      <c r="B380" s="109">
        <v>26</v>
      </c>
      <c r="C380" s="110" t="s">
        <v>871</v>
      </c>
      <c r="D380" s="110" t="s">
        <v>872</v>
      </c>
      <c r="E380" s="105" t="s">
        <v>773</v>
      </c>
      <c r="F380" s="111" t="s">
        <v>774</v>
      </c>
      <c r="G380" s="104" t="s">
        <v>759</v>
      </c>
      <c r="H380" s="105" t="s">
        <v>773</v>
      </c>
      <c r="I380" s="106" t="s">
        <v>873</v>
      </c>
      <c r="J380" s="107" t="s">
        <v>774</v>
      </c>
      <c r="K380" s="104" t="s">
        <v>759</v>
      </c>
      <c r="L380" s="108" t="s">
        <v>762</v>
      </c>
      <c r="M380" s="12">
        <v>125</v>
      </c>
      <c r="N380" s="12" t="s">
        <v>705</v>
      </c>
      <c r="O380" s="12"/>
      <c r="P380" s="12" t="s">
        <v>193</v>
      </c>
      <c r="Q380" s="13" t="s">
        <v>706</v>
      </c>
      <c r="R380" s="14" t="s">
        <v>707</v>
      </c>
      <c r="S380" s="12" t="s">
        <v>35</v>
      </c>
      <c r="T380" s="12"/>
      <c r="U380" s="12"/>
      <c r="V380" s="12" t="s">
        <v>186</v>
      </c>
      <c r="W380">
        <f t="shared" si="5"/>
        <v>0</v>
      </c>
    </row>
    <row r="381" spans="2:23" ht="38.25">
      <c r="B381" s="109"/>
      <c r="C381" s="110"/>
      <c r="D381" s="110"/>
      <c r="E381" s="105"/>
      <c r="F381" s="111"/>
      <c r="G381" s="104"/>
      <c r="H381" s="105"/>
      <c r="I381" s="106"/>
      <c r="J381" s="107"/>
      <c r="K381" s="104"/>
      <c r="L381" s="108"/>
      <c r="M381" s="12">
        <v>62</v>
      </c>
      <c r="N381" s="12" t="s">
        <v>705</v>
      </c>
      <c r="O381" s="12"/>
      <c r="P381" s="12" t="s">
        <v>708</v>
      </c>
      <c r="Q381" s="14" t="s">
        <v>709</v>
      </c>
      <c r="R381" s="14" t="s">
        <v>710</v>
      </c>
      <c r="S381" s="12" t="s">
        <v>35</v>
      </c>
      <c r="T381" s="12"/>
      <c r="U381" s="12"/>
      <c r="V381" s="12" t="s">
        <v>99</v>
      </c>
      <c r="W381">
        <f t="shared" si="5"/>
        <v>0</v>
      </c>
    </row>
    <row r="382" spans="2:23" ht="38.25">
      <c r="B382" s="109"/>
      <c r="C382" s="110"/>
      <c r="D382" s="110"/>
      <c r="E382" s="105"/>
      <c r="F382" s="111"/>
      <c r="G382" s="104"/>
      <c r="H382" s="105"/>
      <c r="I382" s="106"/>
      <c r="J382" s="107"/>
      <c r="K382" s="104"/>
      <c r="L382" s="108"/>
      <c r="M382" s="12">
        <v>63</v>
      </c>
      <c r="N382" s="12" t="s">
        <v>705</v>
      </c>
      <c r="O382" s="12"/>
      <c r="P382" s="12" t="s">
        <v>711</v>
      </c>
      <c r="Q382" s="14" t="s">
        <v>712</v>
      </c>
      <c r="R382" s="14" t="s">
        <v>710</v>
      </c>
      <c r="S382" s="12" t="s">
        <v>35</v>
      </c>
      <c r="T382" s="12"/>
      <c r="U382" s="12"/>
      <c r="V382" s="12" t="s">
        <v>99</v>
      </c>
      <c r="W382">
        <f t="shared" si="5"/>
        <v>0</v>
      </c>
    </row>
    <row r="383" spans="2:23" ht="89.25">
      <c r="B383" s="109"/>
      <c r="C383" s="110"/>
      <c r="D383" s="110"/>
      <c r="E383" s="105"/>
      <c r="F383" s="111"/>
      <c r="G383" s="104"/>
      <c r="H383" s="105"/>
      <c r="I383" s="106"/>
      <c r="J383" s="107"/>
      <c r="K383" s="104"/>
      <c r="L383" s="108"/>
      <c r="M383" s="12">
        <v>80</v>
      </c>
      <c r="N383" s="12" t="s">
        <v>705</v>
      </c>
      <c r="O383" s="12"/>
      <c r="P383" s="12" t="s">
        <v>716</v>
      </c>
      <c r="Q383" s="14" t="s">
        <v>717</v>
      </c>
      <c r="R383" s="14" t="s">
        <v>718</v>
      </c>
      <c r="S383" s="12" t="s">
        <v>35</v>
      </c>
      <c r="T383" s="12"/>
      <c r="U383" s="12"/>
      <c r="V383" s="12" t="s">
        <v>494</v>
      </c>
      <c r="W383">
        <f t="shared" si="5"/>
        <v>0</v>
      </c>
    </row>
    <row r="384" spans="2:23" ht="76.5">
      <c r="B384" s="109"/>
      <c r="C384" s="110"/>
      <c r="D384" s="110"/>
      <c r="E384" s="105"/>
      <c r="F384" s="111"/>
      <c r="G384" s="104"/>
      <c r="H384" s="105"/>
      <c r="I384" s="106"/>
      <c r="J384" s="107"/>
      <c r="K384" s="104"/>
      <c r="L384" s="108"/>
      <c r="M384" s="12">
        <v>78</v>
      </c>
      <c r="N384" s="12" t="s">
        <v>705</v>
      </c>
      <c r="O384" s="12"/>
      <c r="P384" s="12" t="s">
        <v>722</v>
      </c>
      <c r="Q384" s="14" t="s">
        <v>723</v>
      </c>
      <c r="R384" s="14" t="s">
        <v>724</v>
      </c>
      <c r="S384" s="12" t="s">
        <v>35</v>
      </c>
      <c r="T384" s="12"/>
      <c r="U384" s="12"/>
      <c r="V384" s="12" t="s">
        <v>494</v>
      </c>
      <c r="W384">
        <f t="shared" si="5"/>
        <v>0</v>
      </c>
    </row>
    <row r="385" spans="2:23" ht="76.5">
      <c r="B385" s="109"/>
      <c r="C385" s="110"/>
      <c r="D385" s="110"/>
      <c r="E385" s="105"/>
      <c r="F385" s="111"/>
      <c r="G385" s="104"/>
      <c r="H385" s="105"/>
      <c r="I385" s="106"/>
      <c r="J385" s="107"/>
      <c r="K385" s="104"/>
      <c r="L385" s="108"/>
      <c r="M385" s="12">
        <v>123</v>
      </c>
      <c r="N385" s="12" t="s">
        <v>705</v>
      </c>
      <c r="O385" s="12"/>
      <c r="P385" s="12" t="s">
        <v>728</v>
      </c>
      <c r="Q385" s="14" t="s">
        <v>729</v>
      </c>
      <c r="R385" s="14" t="s">
        <v>730</v>
      </c>
      <c r="S385" s="12" t="s">
        <v>35</v>
      </c>
      <c r="T385" s="12"/>
      <c r="U385" s="12"/>
      <c r="V385" s="12" t="s">
        <v>99</v>
      </c>
      <c r="W385">
        <f t="shared" si="5"/>
        <v>0</v>
      </c>
    </row>
    <row r="386" spans="2:23" ht="51">
      <c r="B386" s="109"/>
      <c r="C386" s="110"/>
      <c r="D386" s="110"/>
      <c r="E386" s="105"/>
      <c r="F386" s="111"/>
      <c r="G386" s="104"/>
      <c r="H386" s="105"/>
      <c r="I386" s="106"/>
      <c r="J386" s="107"/>
      <c r="K386" s="104"/>
      <c r="L386" s="108"/>
      <c r="M386" s="12">
        <v>124</v>
      </c>
      <c r="N386" s="12" t="s">
        <v>705</v>
      </c>
      <c r="O386" s="12"/>
      <c r="P386" s="12" t="s">
        <v>766</v>
      </c>
      <c r="Q386" s="14" t="s">
        <v>767</v>
      </c>
      <c r="R386" s="14" t="s">
        <v>768</v>
      </c>
      <c r="S386" s="12" t="s">
        <v>35</v>
      </c>
      <c r="T386" s="12"/>
      <c r="U386" s="12"/>
      <c r="V386" s="12" t="s">
        <v>99</v>
      </c>
      <c r="W386">
        <f t="shared" si="5"/>
        <v>0</v>
      </c>
    </row>
    <row r="387" spans="2:23" ht="38.25">
      <c r="B387" s="109"/>
      <c r="C387" s="110"/>
      <c r="D387" s="110"/>
      <c r="E387" s="105"/>
      <c r="F387" s="111"/>
      <c r="G387" s="104"/>
      <c r="H387" s="105"/>
      <c r="I387" s="106"/>
      <c r="J387" s="107"/>
      <c r="K387" s="104"/>
      <c r="L387" s="108"/>
      <c r="M387" s="12">
        <v>114</v>
      </c>
      <c r="N387" s="12" t="s">
        <v>705</v>
      </c>
      <c r="O387" s="12"/>
      <c r="P387" s="12" t="s">
        <v>731</v>
      </c>
      <c r="Q387" s="14" t="s">
        <v>732</v>
      </c>
      <c r="R387" s="14" t="s">
        <v>733</v>
      </c>
      <c r="S387" s="12" t="s">
        <v>35</v>
      </c>
      <c r="T387" s="12"/>
      <c r="U387" s="12"/>
      <c r="V387" s="12" t="s">
        <v>99</v>
      </c>
      <c r="W387">
        <f t="shared" si="5"/>
        <v>0</v>
      </c>
    </row>
    <row r="388" spans="2:23" ht="89.25">
      <c r="B388" s="109"/>
      <c r="C388" s="110"/>
      <c r="D388" s="110"/>
      <c r="E388" s="105"/>
      <c r="F388" s="111"/>
      <c r="G388" s="104"/>
      <c r="H388" s="105"/>
      <c r="I388" s="106"/>
      <c r="J388" s="107"/>
      <c r="K388" s="104"/>
      <c r="L388" s="108"/>
      <c r="M388" s="12">
        <v>111</v>
      </c>
      <c r="N388" s="12" t="s">
        <v>705</v>
      </c>
      <c r="O388" s="12"/>
      <c r="P388" s="12" t="s">
        <v>743</v>
      </c>
      <c r="Q388" s="14" t="s">
        <v>744</v>
      </c>
      <c r="R388" s="14" t="s">
        <v>741</v>
      </c>
      <c r="S388" s="12" t="s">
        <v>35</v>
      </c>
      <c r="T388" s="12"/>
      <c r="U388" s="12"/>
      <c r="V388" s="12" t="s">
        <v>99</v>
      </c>
      <c r="W388">
        <f t="shared" ref="W388:W451" si="6">+T388*U388</f>
        <v>0</v>
      </c>
    </row>
    <row r="389" spans="2:23" ht="89.25">
      <c r="B389" s="109"/>
      <c r="C389" s="110"/>
      <c r="D389" s="110"/>
      <c r="E389" s="105"/>
      <c r="F389" s="111"/>
      <c r="G389" s="104"/>
      <c r="H389" s="105"/>
      <c r="I389" s="106"/>
      <c r="J389" s="107"/>
      <c r="K389" s="104"/>
      <c r="L389" s="108"/>
      <c r="M389" s="12">
        <v>110</v>
      </c>
      <c r="N389" s="12" t="s">
        <v>705</v>
      </c>
      <c r="O389" s="12"/>
      <c r="P389" s="12" t="s">
        <v>745</v>
      </c>
      <c r="Q389" s="14" t="s">
        <v>746</v>
      </c>
      <c r="R389" s="14" t="s">
        <v>741</v>
      </c>
      <c r="S389" s="12" t="s">
        <v>35</v>
      </c>
      <c r="T389" s="12"/>
      <c r="U389" s="12"/>
      <c r="V389" s="12" t="s">
        <v>99</v>
      </c>
      <c r="W389">
        <f t="shared" si="6"/>
        <v>0</v>
      </c>
    </row>
    <row r="390" spans="2:23" ht="102">
      <c r="B390" s="109"/>
      <c r="C390" s="110"/>
      <c r="D390" s="110"/>
      <c r="E390" s="105"/>
      <c r="F390" s="111"/>
      <c r="G390" s="104"/>
      <c r="H390" s="105"/>
      <c r="I390" s="106"/>
      <c r="J390" s="107"/>
      <c r="K390" s="104"/>
      <c r="L390" s="108"/>
      <c r="M390" s="12">
        <v>113</v>
      </c>
      <c r="N390" s="12" t="s">
        <v>705</v>
      </c>
      <c r="O390" s="12"/>
      <c r="P390" s="12" t="s">
        <v>747</v>
      </c>
      <c r="Q390" s="14" t="s">
        <v>748</v>
      </c>
      <c r="R390" s="14" t="s">
        <v>749</v>
      </c>
      <c r="S390" s="12" t="s">
        <v>35</v>
      </c>
      <c r="T390" s="12"/>
      <c r="U390" s="12"/>
      <c r="V390" s="12" t="s">
        <v>99</v>
      </c>
      <c r="W390">
        <f t="shared" si="6"/>
        <v>0</v>
      </c>
    </row>
    <row r="391" spans="2:23" ht="89.25">
      <c r="B391" s="109">
        <v>27</v>
      </c>
      <c r="C391" s="110" t="s">
        <v>874</v>
      </c>
      <c r="D391" s="110" t="s">
        <v>875</v>
      </c>
      <c r="E391" s="105" t="s">
        <v>773</v>
      </c>
      <c r="F391" s="111" t="s">
        <v>774</v>
      </c>
      <c r="G391" s="104" t="s">
        <v>759</v>
      </c>
      <c r="H391" s="105" t="s">
        <v>773</v>
      </c>
      <c r="I391" s="106" t="s">
        <v>876</v>
      </c>
      <c r="J391" s="107" t="s">
        <v>774</v>
      </c>
      <c r="K391" s="104" t="s">
        <v>759</v>
      </c>
      <c r="L391" s="108" t="s">
        <v>762</v>
      </c>
      <c r="M391" s="12">
        <v>125</v>
      </c>
      <c r="N391" s="12" t="s">
        <v>705</v>
      </c>
      <c r="O391" s="12"/>
      <c r="P391" s="12" t="s">
        <v>193</v>
      </c>
      <c r="Q391" s="13" t="s">
        <v>706</v>
      </c>
      <c r="R391" s="14" t="s">
        <v>707</v>
      </c>
      <c r="S391" s="12" t="s">
        <v>35</v>
      </c>
      <c r="T391" s="12"/>
      <c r="U391" s="12"/>
      <c r="V391" s="12" t="s">
        <v>186</v>
      </c>
      <c r="W391">
        <f t="shared" si="6"/>
        <v>0</v>
      </c>
    </row>
    <row r="392" spans="2:23" ht="38.25">
      <c r="B392" s="109"/>
      <c r="C392" s="110"/>
      <c r="D392" s="110"/>
      <c r="E392" s="105"/>
      <c r="F392" s="111"/>
      <c r="G392" s="104"/>
      <c r="H392" s="105"/>
      <c r="I392" s="106"/>
      <c r="J392" s="107"/>
      <c r="K392" s="104"/>
      <c r="L392" s="108"/>
      <c r="M392" s="12">
        <v>62</v>
      </c>
      <c r="N392" s="12" t="s">
        <v>705</v>
      </c>
      <c r="O392" s="12"/>
      <c r="P392" s="12" t="s">
        <v>708</v>
      </c>
      <c r="Q392" s="14" t="s">
        <v>709</v>
      </c>
      <c r="R392" s="14" t="s">
        <v>710</v>
      </c>
      <c r="S392" s="12" t="s">
        <v>35</v>
      </c>
      <c r="T392" s="12"/>
      <c r="U392" s="12"/>
      <c r="V392" s="12" t="s">
        <v>99</v>
      </c>
      <c r="W392">
        <f t="shared" si="6"/>
        <v>0</v>
      </c>
    </row>
    <row r="393" spans="2:23" ht="38.25">
      <c r="B393" s="109"/>
      <c r="C393" s="110"/>
      <c r="D393" s="110"/>
      <c r="E393" s="105"/>
      <c r="F393" s="111"/>
      <c r="G393" s="104"/>
      <c r="H393" s="105"/>
      <c r="I393" s="106"/>
      <c r="J393" s="107"/>
      <c r="K393" s="104"/>
      <c r="L393" s="108"/>
      <c r="M393" s="12">
        <v>63</v>
      </c>
      <c r="N393" s="12" t="s">
        <v>705</v>
      </c>
      <c r="O393" s="12"/>
      <c r="P393" s="12" t="s">
        <v>711</v>
      </c>
      <c r="Q393" s="14" t="s">
        <v>712</v>
      </c>
      <c r="R393" s="14" t="s">
        <v>710</v>
      </c>
      <c r="S393" s="12" t="s">
        <v>35</v>
      </c>
      <c r="T393" s="12"/>
      <c r="U393" s="12"/>
      <c r="V393" s="12" t="s">
        <v>99</v>
      </c>
      <c r="W393">
        <f t="shared" si="6"/>
        <v>0</v>
      </c>
    </row>
    <row r="394" spans="2:23" ht="89.25">
      <c r="B394" s="109"/>
      <c r="C394" s="110"/>
      <c r="D394" s="110"/>
      <c r="E394" s="105"/>
      <c r="F394" s="111"/>
      <c r="G394" s="104"/>
      <c r="H394" s="105"/>
      <c r="I394" s="106"/>
      <c r="J394" s="107"/>
      <c r="K394" s="104"/>
      <c r="L394" s="108"/>
      <c r="M394" s="12">
        <v>80</v>
      </c>
      <c r="N394" s="12" t="s">
        <v>705</v>
      </c>
      <c r="O394" s="12"/>
      <c r="P394" s="12" t="s">
        <v>716</v>
      </c>
      <c r="Q394" s="14" t="s">
        <v>717</v>
      </c>
      <c r="R394" s="14" t="s">
        <v>718</v>
      </c>
      <c r="S394" s="12" t="s">
        <v>35</v>
      </c>
      <c r="T394" s="12"/>
      <c r="U394" s="12"/>
      <c r="V394" s="12" t="s">
        <v>494</v>
      </c>
      <c r="W394">
        <f t="shared" si="6"/>
        <v>0</v>
      </c>
    </row>
    <row r="395" spans="2:23" ht="76.5">
      <c r="B395" s="109"/>
      <c r="C395" s="110"/>
      <c r="D395" s="110"/>
      <c r="E395" s="105"/>
      <c r="F395" s="111"/>
      <c r="G395" s="104"/>
      <c r="H395" s="105"/>
      <c r="I395" s="106"/>
      <c r="J395" s="107"/>
      <c r="K395" s="104"/>
      <c r="L395" s="108"/>
      <c r="M395" s="12">
        <v>78</v>
      </c>
      <c r="N395" s="12" t="s">
        <v>705</v>
      </c>
      <c r="O395" s="12"/>
      <c r="P395" s="12" t="s">
        <v>722</v>
      </c>
      <c r="Q395" s="14" t="s">
        <v>723</v>
      </c>
      <c r="R395" s="14" t="s">
        <v>724</v>
      </c>
      <c r="S395" s="12" t="s">
        <v>35</v>
      </c>
      <c r="T395" s="12"/>
      <c r="U395" s="12"/>
      <c r="V395" s="12" t="s">
        <v>494</v>
      </c>
      <c r="W395">
        <f t="shared" si="6"/>
        <v>0</v>
      </c>
    </row>
    <row r="396" spans="2:23" ht="76.5">
      <c r="B396" s="109"/>
      <c r="C396" s="110"/>
      <c r="D396" s="110"/>
      <c r="E396" s="105"/>
      <c r="F396" s="111"/>
      <c r="G396" s="104"/>
      <c r="H396" s="105"/>
      <c r="I396" s="106"/>
      <c r="J396" s="107"/>
      <c r="K396" s="104"/>
      <c r="L396" s="108"/>
      <c r="M396" s="12">
        <v>123</v>
      </c>
      <c r="N396" s="12" t="s">
        <v>705</v>
      </c>
      <c r="O396" s="12"/>
      <c r="P396" s="12" t="s">
        <v>728</v>
      </c>
      <c r="Q396" s="14" t="s">
        <v>729</v>
      </c>
      <c r="R396" s="14" t="s">
        <v>730</v>
      </c>
      <c r="S396" s="12" t="s">
        <v>35</v>
      </c>
      <c r="T396" s="12"/>
      <c r="U396" s="12"/>
      <c r="V396" s="12" t="s">
        <v>99</v>
      </c>
      <c r="W396">
        <f t="shared" si="6"/>
        <v>0</v>
      </c>
    </row>
    <row r="397" spans="2:23" ht="51">
      <c r="B397" s="109"/>
      <c r="C397" s="110"/>
      <c r="D397" s="110"/>
      <c r="E397" s="105"/>
      <c r="F397" s="111"/>
      <c r="G397" s="104"/>
      <c r="H397" s="105"/>
      <c r="I397" s="106"/>
      <c r="J397" s="107"/>
      <c r="K397" s="104"/>
      <c r="L397" s="108"/>
      <c r="M397" s="12">
        <v>124</v>
      </c>
      <c r="N397" s="12" t="s">
        <v>705</v>
      </c>
      <c r="O397" s="12"/>
      <c r="P397" s="12" t="s">
        <v>766</v>
      </c>
      <c r="Q397" s="14" t="s">
        <v>767</v>
      </c>
      <c r="R397" s="14" t="s">
        <v>768</v>
      </c>
      <c r="S397" s="12" t="s">
        <v>35</v>
      </c>
      <c r="T397" s="12"/>
      <c r="U397" s="12"/>
      <c r="V397" s="12" t="s">
        <v>99</v>
      </c>
      <c r="W397">
        <f t="shared" si="6"/>
        <v>0</v>
      </c>
    </row>
    <row r="398" spans="2:23" ht="38.25">
      <c r="B398" s="109"/>
      <c r="C398" s="110"/>
      <c r="D398" s="110"/>
      <c r="E398" s="105"/>
      <c r="F398" s="111"/>
      <c r="G398" s="104"/>
      <c r="H398" s="105"/>
      <c r="I398" s="106"/>
      <c r="J398" s="107"/>
      <c r="K398" s="104"/>
      <c r="L398" s="108"/>
      <c r="M398" s="12">
        <v>114</v>
      </c>
      <c r="N398" s="12" t="s">
        <v>705</v>
      </c>
      <c r="O398" s="12"/>
      <c r="P398" s="12" t="s">
        <v>731</v>
      </c>
      <c r="Q398" s="14" t="s">
        <v>732</v>
      </c>
      <c r="R398" s="14" t="s">
        <v>733</v>
      </c>
      <c r="S398" s="12" t="s">
        <v>35</v>
      </c>
      <c r="T398" s="12"/>
      <c r="U398" s="12"/>
      <c r="V398" s="12" t="s">
        <v>99</v>
      </c>
      <c r="W398">
        <f t="shared" si="6"/>
        <v>0</v>
      </c>
    </row>
    <row r="399" spans="2:23" ht="89.25">
      <c r="B399" s="109"/>
      <c r="C399" s="110"/>
      <c r="D399" s="110"/>
      <c r="E399" s="105"/>
      <c r="F399" s="111"/>
      <c r="G399" s="104"/>
      <c r="H399" s="105"/>
      <c r="I399" s="106"/>
      <c r="J399" s="107"/>
      <c r="K399" s="104"/>
      <c r="L399" s="108"/>
      <c r="M399" s="12">
        <v>111</v>
      </c>
      <c r="N399" s="12" t="s">
        <v>705</v>
      </c>
      <c r="O399" s="12"/>
      <c r="P399" s="12" t="s">
        <v>743</v>
      </c>
      <c r="Q399" s="14" t="s">
        <v>744</v>
      </c>
      <c r="R399" s="14" t="s">
        <v>741</v>
      </c>
      <c r="S399" s="12" t="s">
        <v>35</v>
      </c>
      <c r="T399" s="12"/>
      <c r="U399" s="12"/>
      <c r="V399" s="12" t="s">
        <v>99</v>
      </c>
      <c r="W399">
        <f t="shared" si="6"/>
        <v>0</v>
      </c>
    </row>
    <row r="400" spans="2:23" ht="89.25">
      <c r="B400" s="109"/>
      <c r="C400" s="110"/>
      <c r="D400" s="110"/>
      <c r="E400" s="105"/>
      <c r="F400" s="111"/>
      <c r="G400" s="104"/>
      <c r="H400" s="105"/>
      <c r="I400" s="106"/>
      <c r="J400" s="107"/>
      <c r="K400" s="104"/>
      <c r="L400" s="108"/>
      <c r="M400" s="12">
        <v>110</v>
      </c>
      <c r="N400" s="12" t="s">
        <v>705</v>
      </c>
      <c r="O400" s="12"/>
      <c r="P400" s="12" t="s">
        <v>745</v>
      </c>
      <c r="Q400" s="14" t="s">
        <v>746</v>
      </c>
      <c r="R400" s="14" t="s">
        <v>741</v>
      </c>
      <c r="S400" s="12" t="s">
        <v>35</v>
      </c>
      <c r="T400" s="12"/>
      <c r="U400" s="12"/>
      <c r="V400" s="12" t="s">
        <v>99</v>
      </c>
      <c r="W400">
        <f t="shared" si="6"/>
        <v>0</v>
      </c>
    </row>
    <row r="401" spans="2:23" ht="102">
      <c r="B401" s="109"/>
      <c r="C401" s="110"/>
      <c r="D401" s="110"/>
      <c r="E401" s="105"/>
      <c r="F401" s="111"/>
      <c r="G401" s="104"/>
      <c r="H401" s="105"/>
      <c r="I401" s="106"/>
      <c r="J401" s="107"/>
      <c r="K401" s="104"/>
      <c r="L401" s="108"/>
      <c r="M401" s="12">
        <v>113</v>
      </c>
      <c r="N401" s="12" t="s">
        <v>705</v>
      </c>
      <c r="O401" s="12"/>
      <c r="P401" s="12" t="s">
        <v>747</v>
      </c>
      <c r="Q401" s="14" t="s">
        <v>748</v>
      </c>
      <c r="R401" s="14" t="s">
        <v>749</v>
      </c>
      <c r="S401" s="12" t="s">
        <v>35</v>
      </c>
      <c r="T401" s="12"/>
      <c r="U401" s="12"/>
      <c r="V401" s="12" t="s">
        <v>99</v>
      </c>
      <c r="W401">
        <f t="shared" si="6"/>
        <v>0</v>
      </c>
    </row>
    <row r="402" spans="2:23" ht="89.25">
      <c r="B402" s="109">
        <v>28</v>
      </c>
      <c r="C402" s="110" t="s">
        <v>877</v>
      </c>
      <c r="D402" s="110" t="s">
        <v>878</v>
      </c>
      <c r="E402" s="105" t="s">
        <v>773</v>
      </c>
      <c r="F402" s="111" t="s">
        <v>774</v>
      </c>
      <c r="G402" s="104" t="s">
        <v>759</v>
      </c>
      <c r="H402" s="112" t="s">
        <v>699</v>
      </c>
      <c r="I402" s="106" t="s">
        <v>879</v>
      </c>
      <c r="J402" s="113" t="s">
        <v>880</v>
      </c>
      <c r="K402" s="104" t="s">
        <v>759</v>
      </c>
      <c r="L402" s="108" t="s">
        <v>762</v>
      </c>
      <c r="M402" s="12">
        <v>125</v>
      </c>
      <c r="N402" s="12" t="s">
        <v>705</v>
      </c>
      <c r="O402" s="12"/>
      <c r="P402" s="12" t="s">
        <v>193</v>
      </c>
      <c r="Q402" s="13" t="s">
        <v>706</v>
      </c>
      <c r="R402" s="14" t="s">
        <v>707</v>
      </c>
      <c r="S402" s="12" t="s">
        <v>35</v>
      </c>
      <c r="T402" s="12"/>
      <c r="U402" s="12"/>
      <c r="V402" s="12" t="s">
        <v>186</v>
      </c>
      <c r="W402">
        <f t="shared" si="6"/>
        <v>0</v>
      </c>
    </row>
    <row r="403" spans="2:23" ht="38.25">
      <c r="B403" s="109"/>
      <c r="C403" s="110"/>
      <c r="D403" s="110"/>
      <c r="E403" s="105"/>
      <c r="F403" s="111"/>
      <c r="G403" s="104"/>
      <c r="H403" s="112"/>
      <c r="I403" s="106"/>
      <c r="J403" s="113"/>
      <c r="K403" s="104"/>
      <c r="L403" s="108"/>
      <c r="M403" s="12">
        <v>62</v>
      </c>
      <c r="N403" s="12" t="s">
        <v>705</v>
      </c>
      <c r="O403" s="12"/>
      <c r="P403" s="12" t="s">
        <v>708</v>
      </c>
      <c r="Q403" s="14" t="s">
        <v>709</v>
      </c>
      <c r="R403" s="14" t="s">
        <v>710</v>
      </c>
      <c r="S403" s="12" t="s">
        <v>35</v>
      </c>
      <c r="T403" s="12"/>
      <c r="U403" s="12"/>
      <c r="V403" s="12" t="s">
        <v>99</v>
      </c>
      <c r="W403">
        <f t="shared" si="6"/>
        <v>0</v>
      </c>
    </row>
    <row r="404" spans="2:23" ht="38.25">
      <c r="B404" s="109"/>
      <c r="C404" s="110"/>
      <c r="D404" s="110"/>
      <c r="E404" s="105"/>
      <c r="F404" s="111"/>
      <c r="G404" s="104"/>
      <c r="H404" s="112"/>
      <c r="I404" s="106"/>
      <c r="J404" s="113"/>
      <c r="K404" s="104"/>
      <c r="L404" s="108"/>
      <c r="M404" s="12">
        <v>63</v>
      </c>
      <c r="N404" s="12" t="s">
        <v>705</v>
      </c>
      <c r="O404" s="12"/>
      <c r="P404" s="12" t="s">
        <v>711</v>
      </c>
      <c r="Q404" s="14" t="s">
        <v>712</v>
      </c>
      <c r="R404" s="14" t="s">
        <v>710</v>
      </c>
      <c r="S404" s="12" t="s">
        <v>35</v>
      </c>
      <c r="T404" s="12"/>
      <c r="U404" s="12"/>
      <c r="V404" s="12" t="s">
        <v>99</v>
      </c>
      <c r="W404">
        <f t="shared" si="6"/>
        <v>0</v>
      </c>
    </row>
    <row r="405" spans="2:23" ht="89.25">
      <c r="B405" s="109"/>
      <c r="C405" s="110"/>
      <c r="D405" s="110"/>
      <c r="E405" s="105"/>
      <c r="F405" s="111"/>
      <c r="G405" s="104"/>
      <c r="H405" s="112"/>
      <c r="I405" s="106"/>
      <c r="J405" s="113" t="s">
        <v>881</v>
      </c>
      <c r="K405" s="104"/>
      <c r="L405" s="108"/>
      <c r="M405" s="12">
        <v>80</v>
      </c>
      <c r="N405" s="12" t="s">
        <v>705</v>
      </c>
      <c r="O405" s="12"/>
      <c r="P405" s="12" t="s">
        <v>716</v>
      </c>
      <c r="Q405" s="14" t="s">
        <v>717</v>
      </c>
      <c r="R405" s="14" t="s">
        <v>718</v>
      </c>
      <c r="S405" s="12" t="s">
        <v>35</v>
      </c>
      <c r="T405" s="12"/>
      <c r="U405" s="12"/>
      <c r="V405" s="12" t="s">
        <v>494</v>
      </c>
      <c r="W405">
        <f t="shared" si="6"/>
        <v>0</v>
      </c>
    </row>
    <row r="406" spans="2:23" ht="76.5">
      <c r="B406" s="109"/>
      <c r="C406" s="110"/>
      <c r="D406" s="110"/>
      <c r="E406" s="105"/>
      <c r="F406" s="111"/>
      <c r="G406" s="104"/>
      <c r="H406" s="112"/>
      <c r="I406" s="106"/>
      <c r="J406" s="113"/>
      <c r="K406" s="104"/>
      <c r="L406" s="108"/>
      <c r="M406" s="12">
        <v>159</v>
      </c>
      <c r="N406" s="12" t="s">
        <v>705</v>
      </c>
      <c r="O406" s="12"/>
      <c r="P406" s="12" t="s">
        <v>763</v>
      </c>
      <c r="Q406" s="14" t="s">
        <v>726</v>
      </c>
      <c r="R406" s="14" t="s">
        <v>764</v>
      </c>
      <c r="S406" s="12" t="s">
        <v>35</v>
      </c>
      <c r="T406" s="12"/>
      <c r="U406" s="12"/>
      <c r="V406" s="12" t="s">
        <v>494</v>
      </c>
      <c r="W406">
        <f t="shared" si="6"/>
        <v>0</v>
      </c>
    </row>
    <row r="407" spans="2:23" ht="76.5">
      <c r="B407" s="109"/>
      <c r="C407" s="110"/>
      <c r="D407" s="110"/>
      <c r="E407" s="105"/>
      <c r="F407" s="111"/>
      <c r="G407" s="104"/>
      <c r="H407" s="112"/>
      <c r="I407" s="106"/>
      <c r="J407" s="113"/>
      <c r="K407" s="104"/>
      <c r="L407" s="108"/>
      <c r="M407" s="12">
        <v>78</v>
      </c>
      <c r="N407" s="12" t="s">
        <v>705</v>
      </c>
      <c r="O407" s="12"/>
      <c r="P407" s="12" t="s">
        <v>722</v>
      </c>
      <c r="Q407" s="14" t="s">
        <v>723</v>
      </c>
      <c r="R407" s="14" t="s">
        <v>724</v>
      </c>
      <c r="S407" s="12" t="s">
        <v>35</v>
      </c>
      <c r="T407" s="12"/>
      <c r="U407" s="12"/>
      <c r="V407" s="12" t="s">
        <v>494</v>
      </c>
      <c r="W407">
        <f t="shared" si="6"/>
        <v>0</v>
      </c>
    </row>
    <row r="408" spans="2:23" ht="76.5">
      <c r="B408" s="109"/>
      <c r="C408" s="110"/>
      <c r="D408" s="110"/>
      <c r="E408" s="105"/>
      <c r="F408" s="111"/>
      <c r="G408" s="104"/>
      <c r="H408" s="112"/>
      <c r="I408" s="106"/>
      <c r="J408" s="113"/>
      <c r="K408" s="104"/>
      <c r="L408" s="108"/>
      <c r="M408" s="12">
        <v>123</v>
      </c>
      <c r="N408" s="12" t="s">
        <v>705</v>
      </c>
      <c r="O408" s="12"/>
      <c r="P408" s="12" t="s">
        <v>728</v>
      </c>
      <c r="Q408" s="14" t="s">
        <v>729</v>
      </c>
      <c r="R408" s="14" t="s">
        <v>730</v>
      </c>
      <c r="S408" s="12" t="s">
        <v>35</v>
      </c>
      <c r="T408" s="12"/>
      <c r="U408" s="12"/>
      <c r="V408" s="12" t="s">
        <v>99</v>
      </c>
      <c r="W408">
        <f t="shared" si="6"/>
        <v>0</v>
      </c>
    </row>
    <row r="409" spans="2:23" ht="51">
      <c r="B409" s="109"/>
      <c r="C409" s="110"/>
      <c r="D409" s="110"/>
      <c r="E409" s="105"/>
      <c r="F409" s="111"/>
      <c r="G409" s="104"/>
      <c r="H409" s="112"/>
      <c r="I409" s="106"/>
      <c r="J409" s="113"/>
      <c r="K409" s="104"/>
      <c r="L409" s="108"/>
      <c r="M409" s="12">
        <v>124</v>
      </c>
      <c r="N409" s="12" t="s">
        <v>705</v>
      </c>
      <c r="O409" s="12"/>
      <c r="P409" s="12" t="s">
        <v>766</v>
      </c>
      <c r="Q409" s="14" t="s">
        <v>767</v>
      </c>
      <c r="R409" s="14" t="s">
        <v>768</v>
      </c>
      <c r="S409" s="12" t="s">
        <v>35</v>
      </c>
      <c r="T409" s="12"/>
      <c r="U409" s="12"/>
      <c r="V409" s="12" t="s">
        <v>99</v>
      </c>
      <c r="W409">
        <f t="shared" si="6"/>
        <v>0</v>
      </c>
    </row>
    <row r="410" spans="2:23" ht="38.25">
      <c r="B410" s="109"/>
      <c r="C410" s="110"/>
      <c r="D410" s="110"/>
      <c r="E410" s="105"/>
      <c r="F410" s="111"/>
      <c r="G410" s="104"/>
      <c r="H410" s="112"/>
      <c r="I410" s="106"/>
      <c r="J410" s="113"/>
      <c r="K410" s="104"/>
      <c r="L410" s="108"/>
      <c r="M410" s="12">
        <v>114</v>
      </c>
      <c r="N410" s="12" t="s">
        <v>705</v>
      </c>
      <c r="O410" s="12"/>
      <c r="P410" s="12" t="s">
        <v>731</v>
      </c>
      <c r="Q410" s="14" t="s">
        <v>732</v>
      </c>
      <c r="R410" s="14" t="s">
        <v>733</v>
      </c>
      <c r="S410" s="12" t="s">
        <v>35</v>
      </c>
      <c r="T410" s="12"/>
      <c r="U410" s="12"/>
      <c r="V410" s="12" t="s">
        <v>99</v>
      </c>
      <c r="W410">
        <f t="shared" si="6"/>
        <v>0</v>
      </c>
    </row>
    <row r="411" spans="2:23" ht="89.25">
      <c r="B411" s="109"/>
      <c r="C411" s="110"/>
      <c r="D411" s="110"/>
      <c r="E411" s="105"/>
      <c r="F411" s="111"/>
      <c r="G411" s="104"/>
      <c r="H411" s="112"/>
      <c r="I411" s="106"/>
      <c r="J411" s="113"/>
      <c r="K411" s="104"/>
      <c r="L411" s="108"/>
      <c r="M411" s="12">
        <v>107</v>
      </c>
      <c r="N411" s="12" t="s">
        <v>705</v>
      </c>
      <c r="O411" s="12"/>
      <c r="P411" s="12" t="s">
        <v>739</v>
      </c>
      <c r="Q411" s="14" t="s">
        <v>740</v>
      </c>
      <c r="R411" s="14" t="s">
        <v>741</v>
      </c>
      <c r="S411" s="12" t="s">
        <v>35</v>
      </c>
      <c r="T411" s="12"/>
      <c r="U411" s="12"/>
      <c r="V411" s="12" t="s">
        <v>99</v>
      </c>
      <c r="W411">
        <f t="shared" si="6"/>
        <v>0</v>
      </c>
    </row>
    <row r="412" spans="2:23" ht="89.25">
      <c r="B412" s="109"/>
      <c r="C412" s="110"/>
      <c r="D412" s="110"/>
      <c r="E412" s="105"/>
      <c r="F412" s="111"/>
      <c r="G412" s="104"/>
      <c r="H412" s="112"/>
      <c r="I412" s="106"/>
      <c r="J412" s="113"/>
      <c r="K412" s="104"/>
      <c r="L412" s="108"/>
      <c r="M412" s="12">
        <v>111</v>
      </c>
      <c r="N412" s="12" t="s">
        <v>705</v>
      </c>
      <c r="O412" s="12"/>
      <c r="P412" s="12" t="s">
        <v>743</v>
      </c>
      <c r="Q412" s="14" t="s">
        <v>744</v>
      </c>
      <c r="R412" s="14" t="s">
        <v>741</v>
      </c>
      <c r="S412" s="12" t="s">
        <v>35</v>
      </c>
      <c r="T412" s="12"/>
      <c r="U412" s="12"/>
      <c r="V412" s="12" t="s">
        <v>99</v>
      </c>
      <c r="W412">
        <f t="shared" si="6"/>
        <v>0</v>
      </c>
    </row>
    <row r="413" spans="2:23" ht="89.25">
      <c r="B413" s="109"/>
      <c r="C413" s="110"/>
      <c r="D413" s="110"/>
      <c r="E413" s="105"/>
      <c r="F413" s="111"/>
      <c r="G413" s="104"/>
      <c r="H413" s="112"/>
      <c r="I413" s="106"/>
      <c r="J413" s="113"/>
      <c r="K413" s="104"/>
      <c r="L413" s="108"/>
      <c r="M413" s="12">
        <v>110</v>
      </c>
      <c r="N413" s="12" t="s">
        <v>705</v>
      </c>
      <c r="O413" s="12"/>
      <c r="P413" s="12" t="s">
        <v>745</v>
      </c>
      <c r="Q413" s="14" t="s">
        <v>746</v>
      </c>
      <c r="R413" s="14" t="s">
        <v>741</v>
      </c>
      <c r="S413" s="12" t="s">
        <v>35</v>
      </c>
      <c r="T413" s="12"/>
      <c r="U413" s="12"/>
      <c r="V413" s="12" t="s">
        <v>99</v>
      </c>
      <c r="W413">
        <f t="shared" si="6"/>
        <v>0</v>
      </c>
    </row>
    <row r="414" spans="2:23" ht="102">
      <c r="B414" s="109"/>
      <c r="C414" s="110"/>
      <c r="D414" s="110"/>
      <c r="E414" s="105"/>
      <c r="F414" s="111"/>
      <c r="G414" s="104"/>
      <c r="H414" s="112"/>
      <c r="I414" s="106"/>
      <c r="J414" s="113"/>
      <c r="K414" s="104"/>
      <c r="L414" s="108"/>
      <c r="M414" s="12">
        <v>113</v>
      </c>
      <c r="N414" s="12" t="s">
        <v>705</v>
      </c>
      <c r="O414" s="12"/>
      <c r="P414" s="12" t="s">
        <v>747</v>
      </c>
      <c r="Q414" s="14" t="s">
        <v>748</v>
      </c>
      <c r="R414" s="14" t="s">
        <v>749</v>
      </c>
      <c r="S414" s="12" t="s">
        <v>35</v>
      </c>
      <c r="T414" s="12"/>
      <c r="U414" s="12"/>
      <c r="V414" s="12" t="s">
        <v>99</v>
      </c>
      <c r="W414">
        <f t="shared" si="6"/>
        <v>0</v>
      </c>
    </row>
    <row r="415" spans="2:23">
      <c r="B415" s="109"/>
      <c r="C415" s="110"/>
      <c r="D415" s="110"/>
      <c r="E415" s="105"/>
      <c r="F415" s="111"/>
      <c r="G415" s="104"/>
      <c r="H415" s="112"/>
      <c r="I415" s="106"/>
      <c r="J415" s="113"/>
      <c r="K415" s="104"/>
      <c r="L415" s="108"/>
      <c r="M415" s="17"/>
      <c r="N415" s="17"/>
      <c r="O415" s="17"/>
      <c r="P415" s="17"/>
      <c r="Q415" s="17"/>
      <c r="R415" s="17"/>
      <c r="S415" s="17"/>
      <c r="T415" s="17"/>
      <c r="U415" s="17"/>
      <c r="V415" s="17"/>
      <c r="W415">
        <f t="shared" si="6"/>
        <v>0</v>
      </c>
    </row>
    <row r="416" spans="2:23">
      <c r="B416" s="109"/>
      <c r="C416" s="110"/>
      <c r="D416" s="110"/>
      <c r="E416" s="105"/>
      <c r="F416" s="111"/>
      <c r="G416" s="104"/>
      <c r="H416" s="112"/>
      <c r="I416" s="106"/>
      <c r="J416" s="113"/>
      <c r="K416" s="104"/>
      <c r="L416" s="108"/>
      <c r="M416" s="17"/>
      <c r="N416" s="17"/>
      <c r="O416" s="17"/>
      <c r="P416" s="17"/>
      <c r="Q416" s="17"/>
      <c r="R416" s="17"/>
      <c r="S416" s="17"/>
      <c r="T416" s="17"/>
      <c r="U416" s="17"/>
      <c r="V416" s="17"/>
      <c r="W416">
        <f t="shared" si="6"/>
        <v>0</v>
      </c>
    </row>
    <row r="417" spans="2:23">
      <c r="B417" s="109"/>
      <c r="C417" s="110"/>
      <c r="D417" s="110"/>
      <c r="E417" s="105"/>
      <c r="F417" s="111"/>
      <c r="G417" s="104"/>
      <c r="H417" s="112"/>
      <c r="I417" s="106"/>
      <c r="J417" s="113"/>
      <c r="K417" s="104"/>
      <c r="L417" s="108"/>
      <c r="M417" s="17"/>
      <c r="N417" s="17"/>
      <c r="O417" s="17"/>
      <c r="P417" s="17"/>
      <c r="Q417" s="17"/>
      <c r="R417" s="17"/>
      <c r="S417" s="17"/>
      <c r="T417" s="17"/>
      <c r="U417" s="17"/>
      <c r="V417" s="17"/>
      <c r="W417">
        <f t="shared" si="6"/>
        <v>0</v>
      </c>
    </row>
    <row r="418" spans="2:23">
      <c r="B418" s="109"/>
      <c r="C418" s="110"/>
      <c r="D418" s="110"/>
      <c r="E418" s="105"/>
      <c r="F418" s="111"/>
      <c r="G418" s="104"/>
      <c r="H418" s="112"/>
      <c r="I418" s="106"/>
      <c r="J418" s="113"/>
      <c r="K418" s="104"/>
      <c r="L418" s="108"/>
      <c r="M418" s="17"/>
      <c r="N418" s="17"/>
      <c r="O418" s="17"/>
      <c r="P418" s="17"/>
      <c r="Q418" s="17"/>
      <c r="R418" s="17"/>
      <c r="S418" s="17"/>
      <c r="T418" s="17"/>
      <c r="U418" s="17"/>
      <c r="V418" s="17"/>
      <c r="W418">
        <f t="shared" si="6"/>
        <v>0</v>
      </c>
    </row>
    <row r="419" spans="2:23" ht="89.25">
      <c r="B419" s="109">
        <v>29</v>
      </c>
      <c r="C419" s="110" t="s">
        <v>882</v>
      </c>
      <c r="D419" s="110" t="s">
        <v>883</v>
      </c>
      <c r="E419" s="105" t="s">
        <v>773</v>
      </c>
      <c r="F419" s="111" t="s">
        <v>774</v>
      </c>
      <c r="G419" s="104" t="s">
        <v>759</v>
      </c>
      <c r="H419" s="105" t="s">
        <v>773</v>
      </c>
      <c r="I419" s="106" t="s">
        <v>884</v>
      </c>
      <c r="J419" s="107" t="s">
        <v>774</v>
      </c>
      <c r="K419" s="104" t="s">
        <v>759</v>
      </c>
      <c r="L419" s="108" t="s">
        <v>762</v>
      </c>
      <c r="M419" s="12">
        <v>125</v>
      </c>
      <c r="N419" s="12" t="s">
        <v>705</v>
      </c>
      <c r="O419" s="12"/>
      <c r="P419" s="12" t="s">
        <v>193</v>
      </c>
      <c r="Q419" s="13" t="s">
        <v>706</v>
      </c>
      <c r="R419" s="14" t="s">
        <v>707</v>
      </c>
      <c r="S419" s="12" t="s">
        <v>35</v>
      </c>
      <c r="T419" s="12"/>
      <c r="U419" s="12"/>
      <c r="V419" s="12" t="s">
        <v>186</v>
      </c>
      <c r="W419">
        <f t="shared" si="6"/>
        <v>0</v>
      </c>
    </row>
    <row r="420" spans="2:23" ht="38.25">
      <c r="B420" s="109"/>
      <c r="C420" s="110"/>
      <c r="D420" s="110"/>
      <c r="E420" s="105"/>
      <c r="F420" s="111"/>
      <c r="G420" s="104"/>
      <c r="H420" s="105"/>
      <c r="I420" s="106"/>
      <c r="J420" s="107"/>
      <c r="K420" s="104"/>
      <c r="L420" s="108"/>
      <c r="M420" s="12">
        <v>62</v>
      </c>
      <c r="N420" s="12" t="s">
        <v>705</v>
      </c>
      <c r="O420" s="12"/>
      <c r="P420" s="12" t="s">
        <v>708</v>
      </c>
      <c r="Q420" s="14" t="s">
        <v>709</v>
      </c>
      <c r="R420" s="14" t="s">
        <v>710</v>
      </c>
      <c r="S420" s="12" t="s">
        <v>35</v>
      </c>
      <c r="T420" s="12"/>
      <c r="U420" s="12"/>
      <c r="V420" s="12" t="s">
        <v>99</v>
      </c>
      <c r="W420">
        <f t="shared" si="6"/>
        <v>0</v>
      </c>
    </row>
    <row r="421" spans="2:23" ht="38.25">
      <c r="B421" s="109"/>
      <c r="C421" s="110"/>
      <c r="D421" s="110"/>
      <c r="E421" s="105"/>
      <c r="F421" s="111"/>
      <c r="G421" s="104"/>
      <c r="H421" s="105"/>
      <c r="I421" s="106"/>
      <c r="J421" s="107"/>
      <c r="K421" s="104"/>
      <c r="L421" s="108"/>
      <c r="M421" s="12">
        <v>63</v>
      </c>
      <c r="N421" s="12" t="s">
        <v>705</v>
      </c>
      <c r="O421" s="12"/>
      <c r="P421" s="12" t="s">
        <v>711</v>
      </c>
      <c r="Q421" s="14" t="s">
        <v>712</v>
      </c>
      <c r="R421" s="14" t="s">
        <v>710</v>
      </c>
      <c r="S421" s="12" t="s">
        <v>35</v>
      </c>
      <c r="T421" s="12"/>
      <c r="U421" s="12"/>
      <c r="V421" s="12" t="s">
        <v>99</v>
      </c>
      <c r="W421">
        <f t="shared" si="6"/>
        <v>0</v>
      </c>
    </row>
    <row r="422" spans="2:23" ht="89.25">
      <c r="B422" s="109"/>
      <c r="C422" s="110"/>
      <c r="D422" s="110"/>
      <c r="E422" s="105"/>
      <c r="F422" s="111"/>
      <c r="G422" s="104"/>
      <c r="H422" s="105"/>
      <c r="I422" s="106"/>
      <c r="J422" s="107"/>
      <c r="K422" s="104"/>
      <c r="L422" s="108"/>
      <c r="M422" s="12">
        <v>80</v>
      </c>
      <c r="N422" s="12" t="s">
        <v>705</v>
      </c>
      <c r="O422" s="12"/>
      <c r="P422" s="12" t="s">
        <v>716</v>
      </c>
      <c r="Q422" s="14" t="s">
        <v>717</v>
      </c>
      <c r="R422" s="14" t="s">
        <v>718</v>
      </c>
      <c r="S422" s="12" t="s">
        <v>35</v>
      </c>
      <c r="T422" s="12"/>
      <c r="U422" s="12"/>
      <c r="V422" s="12" t="s">
        <v>494</v>
      </c>
      <c r="W422">
        <f t="shared" si="6"/>
        <v>0</v>
      </c>
    </row>
    <row r="423" spans="2:23" ht="76.5">
      <c r="B423" s="109"/>
      <c r="C423" s="110"/>
      <c r="D423" s="110"/>
      <c r="E423" s="105"/>
      <c r="F423" s="111"/>
      <c r="G423" s="104"/>
      <c r="H423" s="105"/>
      <c r="I423" s="106"/>
      <c r="J423" s="107"/>
      <c r="K423" s="104"/>
      <c r="L423" s="108"/>
      <c r="M423" s="12">
        <v>123</v>
      </c>
      <c r="N423" s="12" t="s">
        <v>705</v>
      </c>
      <c r="O423" s="12"/>
      <c r="P423" s="12" t="s">
        <v>728</v>
      </c>
      <c r="Q423" s="14" t="s">
        <v>729</v>
      </c>
      <c r="R423" s="14" t="s">
        <v>730</v>
      </c>
      <c r="S423" s="12" t="s">
        <v>35</v>
      </c>
      <c r="T423" s="12"/>
      <c r="U423" s="12"/>
      <c r="V423" s="12" t="s">
        <v>99</v>
      </c>
      <c r="W423">
        <f t="shared" si="6"/>
        <v>0</v>
      </c>
    </row>
    <row r="424" spans="2:23" ht="51">
      <c r="B424" s="109"/>
      <c r="C424" s="110"/>
      <c r="D424" s="110"/>
      <c r="E424" s="105"/>
      <c r="F424" s="111"/>
      <c r="G424" s="104"/>
      <c r="H424" s="105"/>
      <c r="I424" s="106"/>
      <c r="J424" s="107"/>
      <c r="K424" s="104"/>
      <c r="L424" s="108"/>
      <c r="M424" s="12">
        <v>124</v>
      </c>
      <c r="N424" s="12" t="s">
        <v>705</v>
      </c>
      <c r="O424" s="12"/>
      <c r="P424" s="12" t="s">
        <v>766</v>
      </c>
      <c r="Q424" s="14" t="s">
        <v>767</v>
      </c>
      <c r="R424" s="14" t="s">
        <v>768</v>
      </c>
      <c r="S424" s="12" t="s">
        <v>35</v>
      </c>
      <c r="T424" s="12"/>
      <c r="U424" s="12"/>
      <c r="V424" s="12" t="s">
        <v>99</v>
      </c>
      <c r="W424">
        <f t="shared" si="6"/>
        <v>0</v>
      </c>
    </row>
    <row r="425" spans="2:23" ht="38.25">
      <c r="B425" s="109"/>
      <c r="C425" s="110"/>
      <c r="D425" s="110"/>
      <c r="E425" s="105"/>
      <c r="F425" s="111"/>
      <c r="G425" s="104"/>
      <c r="H425" s="105"/>
      <c r="I425" s="106"/>
      <c r="J425" s="107"/>
      <c r="K425" s="104"/>
      <c r="L425" s="108"/>
      <c r="M425" s="12">
        <v>114</v>
      </c>
      <c r="N425" s="12" t="s">
        <v>705</v>
      </c>
      <c r="O425" s="12"/>
      <c r="P425" s="12" t="s">
        <v>731</v>
      </c>
      <c r="Q425" s="14" t="s">
        <v>732</v>
      </c>
      <c r="R425" s="14" t="s">
        <v>733</v>
      </c>
      <c r="S425" s="12" t="s">
        <v>35</v>
      </c>
      <c r="T425" s="12"/>
      <c r="U425" s="12"/>
      <c r="V425" s="12" t="s">
        <v>99</v>
      </c>
      <c r="W425">
        <f t="shared" si="6"/>
        <v>0</v>
      </c>
    </row>
    <row r="426" spans="2:23" ht="89.25">
      <c r="B426" s="109"/>
      <c r="C426" s="110"/>
      <c r="D426" s="110"/>
      <c r="E426" s="105"/>
      <c r="F426" s="111"/>
      <c r="G426" s="104"/>
      <c r="H426" s="105"/>
      <c r="I426" s="106"/>
      <c r="J426" s="107"/>
      <c r="K426" s="104"/>
      <c r="L426" s="108"/>
      <c r="M426" s="12">
        <v>111</v>
      </c>
      <c r="N426" s="12" t="s">
        <v>705</v>
      </c>
      <c r="O426" s="12"/>
      <c r="P426" s="12" t="s">
        <v>743</v>
      </c>
      <c r="Q426" s="14" t="s">
        <v>744</v>
      </c>
      <c r="R426" s="14" t="s">
        <v>741</v>
      </c>
      <c r="S426" s="12" t="s">
        <v>35</v>
      </c>
      <c r="T426" s="12"/>
      <c r="U426" s="12"/>
      <c r="V426" s="12" t="s">
        <v>99</v>
      </c>
      <c r="W426">
        <f t="shared" si="6"/>
        <v>0</v>
      </c>
    </row>
    <row r="427" spans="2:23" ht="89.25">
      <c r="B427" s="109"/>
      <c r="C427" s="110"/>
      <c r="D427" s="110"/>
      <c r="E427" s="105"/>
      <c r="F427" s="111"/>
      <c r="G427" s="104"/>
      <c r="H427" s="105"/>
      <c r="I427" s="106"/>
      <c r="J427" s="107"/>
      <c r="K427" s="104"/>
      <c r="L427" s="108"/>
      <c r="M427" s="12">
        <v>110</v>
      </c>
      <c r="N427" s="12" t="s">
        <v>705</v>
      </c>
      <c r="O427" s="12"/>
      <c r="P427" s="12" t="s">
        <v>745</v>
      </c>
      <c r="Q427" s="14" t="s">
        <v>746</v>
      </c>
      <c r="R427" s="14" t="s">
        <v>741</v>
      </c>
      <c r="S427" s="12" t="s">
        <v>35</v>
      </c>
      <c r="T427" s="12"/>
      <c r="U427" s="12"/>
      <c r="V427" s="12" t="s">
        <v>99</v>
      </c>
      <c r="W427">
        <f t="shared" si="6"/>
        <v>0</v>
      </c>
    </row>
    <row r="428" spans="2:23" ht="102">
      <c r="B428" s="109"/>
      <c r="C428" s="110"/>
      <c r="D428" s="110"/>
      <c r="E428" s="105"/>
      <c r="F428" s="111"/>
      <c r="G428" s="104"/>
      <c r="H428" s="105"/>
      <c r="I428" s="106"/>
      <c r="J428" s="107"/>
      <c r="K428" s="104"/>
      <c r="L428" s="108"/>
      <c r="M428" s="12">
        <v>113</v>
      </c>
      <c r="N428" s="12" t="s">
        <v>705</v>
      </c>
      <c r="O428" s="12"/>
      <c r="P428" s="12" t="s">
        <v>747</v>
      </c>
      <c r="Q428" s="14" t="s">
        <v>748</v>
      </c>
      <c r="R428" s="14" t="s">
        <v>749</v>
      </c>
      <c r="S428" s="12" t="s">
        <v>35</v>
      </c>
      <c r="T428" s="12"/>
      <c r="U428" s="12"/>
      <c r="V428" s="12" t="s">
        <v>99</v>
      </c>
      <c r="W428">
        <f t="shared" si="6"/>
        <v>0</v>
      </c>
    </row>
    <row r="429" spans="2:23" ht="51">
      <c r="B429" s="109"/>
      <c r="C429" s="110"/>
      <c r="D429" s="110"/>
      <c r="E429" s="105"/>
      <c r="F429" s="111"/>
      <c r="G429" s="104"/>
      <c r="H429" s="105"/>
      <c r="I429" s="106"/>
      <c r="J429" s="107"/>
      <c r="K429" s="104"/>
      <c r="L429" s="108"/>
      <c r="M429" s="12">
        <v>126</v>
      </c>
      <c r="N429" s="12" t="s">
        <v>705</v>
      </c>
      <c r="O429" s="12"/>
      <c r="P429" s="12" t="s">
        <v>885</v>
      </c>
      <c r="Q429" s="14" t="s">
        <v>886</v>
      </c>
      <c r="R429" s="14" t="s">
        <v>887</v>
      </c>
      <c r="S429" s="12" t="s">
        <v>35</v>
      </c>
      <c r="T429" s="12"/>
      <c r="U429" s="12"/>
      <c r="V429" s="12" t="s">
        <v>99</v>
      </c>
      <c r="W429">
        <f t="shared" si="6"/>
        <v>0</v>
      </c>
    </row>
    <row r="430" spans="2:23">
      <c r="B430" s="109"/>
      <c r="C430" s="110"/>
      <c r="D430" s="110"/>
      <c r="E430" s="105"/>
      <c r="F430" s="111"/>
      <c r="G430" s="104"/>
      <c r="H430" s="105"/>
      <c r="I430" s="106"/>
      <c r="J430" s="107"/>
      <c r="K430" s="104"/>
      <c r="L430" s="108"/>
      <c r="M430" s="17"/>
      <c r="N430" s="17"/>
      <c r="O430" s="17"/>
      <c r="P430" s="17"/>
      <c r="Q430" s="17"/>
      <c r="R430" s="17"/>
      <c r="S430" s="17"/>
      <c r="T430" s="17"/>
      <c r="U430" s="17"/>
      <c r="V430" s="17"/>
      <c r="W430">
        <f t="shared" si="6"/>
        <v>0</v>
      </c>
    </row>
    <row r="431" spans="2:23" ht="89.25">
      <c r="B431" s="109">
        <v>30</v>
      </c>
      <c r="C431" s="110" t="s">
        <v>888</v>
      </c>
      <c r="D431" s="110" t="s">
        <v>889</v>
      </c>
      <c r="E431" s="105" t="s">
        <v>773</v>
      </c>
      <c r="F431" s="111" t="s">
        <v>774</v>
      </c>
      <c r="G431" s="104" t="s">
        <v>759</v>
      </c>
      <c r="H431" s="105" t="s">
        <v>773</v>
      </c>
      <c r="I431" s="106" t="s">
        <v>890</v>
      </c>
      <c r="J431" s="107" t="s">
        <v>774</v>
      </c>
      <c r="K431" s="104" t="s">
        <v>759</v>
      </c>
      <c r="L431" s="108" t="s">
        <v>762</v>
      </c>
      <c r="M431" s="12">
        <v>125</v>
      </c>
      <c r="N431" s="12" t="s">
        <v>705</v>
      </c>
      <c r="O431" s="12"/>
      <c r="P431" s="12" t="s">
        <v>193</v>
      </c>
      <c r="Q431" s="13" t="s">
        <v>706</v>
      </c>
      <c r="R431" s="14" t="s">
        <v>707</v>
      </c>
      <c r="S431" s="12" t="s">
        <v>35</v>
      </c>
      <c r="T431" s="12"/>
      <c r="U431" s="12"/>
      <c r="V431" s="12" t="s">
        <v>186</v>
      </c>
      <c r="W431">
        <f t="shared" si="6"/>
        <v>0</v>
      </c>
    </row>
    <row r="432" spans="2:23" ht="38.25">
      <c r="B432" s="109"/>
      <c r="C432" s="110"/>
      <c r="D432" s="110"/>
      <c r="E432" s="105"/>
      <c r="F432" s="111"/>
      <c r="G432" s="104"/>
      <c r="H432" s="105"/>
      <c r="I432" s="106"/>
      <c r="J432" s="107"/>
      <c r="K432" s="104"/>
      <c r="L432" s="108"/>
      <c r="M432" s="12">
        <v>62</v>
      </c>
      <c r="N432" s="12" t="s">
        <v>705</v>
      </c>
      <c r="O432" s="12"/>
      <c r="P432" s="12" t="s">
        <v>708</v>
      </c>
      <c r="Q432" s="14" t="s">
        <v>709</v>
      </c>
      <c r="R432" s="14" t="s">
        <v>710</v>
      </c>
      <c r="S432" s="12" t="s">
        <v>35</v>
      </c>
      <c r="T432" s="12"/>
      <c r="U432" s="12"/>
      <c r="V432" s="12" t="s">
        <v>99</v>
      </c>
      <c r="W432">
        <f t="shared" si="6"/>
        <v>0</v>
      </c>
    </row>
    <row r="433" spans="2:23" ht="38.25">
      <c r="B433" s="109"/>
      <c r="C433" s="110"/>
      <c r="D433" s="110"/>
      <c r="E433" s="105"/>
      <c r="F433" s="111"/>
      <c r="G433" s="104"/>
      <c r="H433" s="105"/>
      <c r="I433" s="106"/>
      <c r="J433" s="107"/>
      <c r="K433" s="104"/>
      <c r="L433" s="108"/>
      <c r="M433" s="12">
        <v>63</v>
      </c>
      <c r="N433" s="12" t="s">
        <v>705</v>
      </c>
      <c r="O433" s="12"/>
      <c r="P433" s="12" t="s">
        <v>711</v>
      </c>
      <c r="Q433" s="14" t="s">
        <v>712</v>
      </c>
      <c r="R433" s="14" t="s">
        <v>710</v>
      </c>
      <c r="S433" s="12" t="s">
        <v>35</v>
      </c>
      <c r="T433" s="12"/>
      <c r="U433" s="12"/>
      <c r="V433" s="12" t="s">
        <v>99</v>
      </c>
      <c r="W433">
        <f t="shared" si="6"/>
        <v>0</v>
      </c>
    </row>
    <row r="434" spans="2:23" ht="76.5">
      <c r="B434" s="109"/>
      <c r="C434" s="110"/>
      <c r="D434" s="110"/>
      <c r="E434" s="105"/>
      <c r="F434" s="111"/>
      <c r="G434" s="104"/>
      <c r="H434" s="105"/>
      <c r="I434" s="106"/>
      <c r="J434" s="107"/>
      <c r="K434" s="104"/>
      <c r="L434" s="108"/>
      <c r="M434" s="12">
        <v>78</v>
      </c>
      <c r="N434" s="12" t="s">
        <v>705</v>
      </c>
      <c r="O434" s="12"/>
      <c r="P434" s="12" t="s">
        <v>722</v>
      </c>
      <c r="Q434" s="14" t="s">
        <v>723</v>
      </c>
      <c r="R434" s="14" t="s">
        <v>724</v>
      </c>
      <c r="S434" s="12" t="s">
        <v>35</v>
      </c>
      <c r="T434" s="12"/>
      <c r="U434" s="12"/>
      <c r="V434" s="12" t="s">
        <v>494</v>
      </c>
      <c r="W434">
        <f t="shared" si="6"/>
        <v>0</v>
      </c>
    </row>
    <row r="435" spans="2:23" ht="76.5">
      <c r="B435" s="109"/>
      <c r="C435" s="110"/>
      <c r="D435" s="110"/>
      <c r="E435" s="105"/>
      <c r="F435" s="111"/>
      <c r="G435" s="104"/>
      <c r="H435" s="105"/>
      <c r="I435" s="106"/>
      <c r="J435" s="107"/>
      <c r="K435" s="104"/>
      <c r="L435" s="108"/>
      <c r="M435" s="12">
        <v>123</v>
      </c>
      <c r="N435" s="12" t="s">
        <v>705</v>
      </c>
      <c r="O435" s="12"/>
      <c r="P435" s="12" t="s">
        <v>728</v>
      </c>
      <c r="Q435" s="14" t="s">
        <v>729</v>
      </c>
      <c r="R435" s="14" t="s">
        <v>730</v>
      </c>
      <c r="S435" s="12" t="s">
        <v>35</v>
      </c>
      <c r="T435" s="12"/>
      <c r="U435" s="12"/>
      <c r="V435" s="12" t="s">
        <v>99</v>
      </c>
      <c r="W435">
        <f t="shared" si="6"/>
        <v>0</v>
      </c>
    </row>
    <row r="436" spans="2:23" ht="51">
      <c r="B436" s="109"/>
      <c r="C436" s="110"/>
      <c r="D436" s="110"/>
      <c r="E436" s="105"/>
      <c r="F436" s="111"/>
      <c r="G436" s="104"/>
      <c r="H436" s="105"/>
      <c r="I436" s="106"/>
      <c r="J436" s="107"/>
      <c r="K436" s="104"/>
      <c r="L436" s="108"/>
      <c r="M436" s="12">
        <v>124</v>
      </c>
      <c r="N436" s="12" t="s">
        <v>705</v>
      </c>
      <c r="O436" s="12"/>
      <c r="P436" s="12" t="s">
        <v>766</v>
      </c>
      <c r="Q436" s="14" t="s">
        <v>767</v>
      </c>
      <c r="R436" s="14" t="s">
        <v>768</v>
      </c>
      <c r="S436" s="12" t="s">
        <v>35</v>
      </c>
      <c r="T436" s="12"/>
      <c r="U436" s="12"/>
      <c r="V436" s="12" t="s">
        <v>99</v>
      </c>
      <c r="W436">
        <f t="shared" si="6"/>
        <v>0</v>
      </c>
    </row>
    <row r="437" spans="2:23" ht="38.25">
      <c r="B437" s="109"/>
      <c r="C437" s="110"/>
      <c r="D437" s="110"/>
      <c r="E437" s="105"/>
      <c r="F437" s="111"/>
      <c r="G437" s="104"/>
      <c r="H437" s="105"/>
      <c r="I437" s="106"/>
      <c r="J437" s="107"/>
      <c r="K437" s="104"/>
      <c r="L437" s="108"/>
      <c r="M437" s="12">
        <v>114</v>
      </c>
      <c r="N437" s="12" t="s">
        <v>705</v>
      </c>
      <c r="O437" s="12"/>
      <c r="P437" s="12" t="s">
        <v>731</v>
      </c>
      <c r="Q437" s="14" t="s">
        <v>732</v>
      </c>
      <c r="R437" s="14" t="s">
        <v>733</v>
      </c>
      <c r="S437" s="12" t="s">
        <v>35</v>
      </c>
      <c r="T437" s="12"/>
      <c r="U437" s="12"/>
      <c r="V437" s="12" t="s">
        <v>99</v>
      </c>
      <c r="W437">
        <f t="shared" si="6"/>
        <v>0</v>
      </c>
    </row>
    <row r="438" spans="2:23" ht="89.25">
      <c r="B438" s="109"/>
      <c r="C438" s="110"/>
      <c r="D438" s="110"/>
      <c r="E438" s="105"/>
      <c r="F438" s="111"/>
      <c r="G438" s="104"/>
      <c r="H438" s="105"/>
      <c r="I438" s="106"/>
      <c r="J438" s="107"/>
      <c r="K438" s="104"/>
      <c r="L438" s="108"/>
      <c r="M438" s="12">
        <v>107</v>
      </c>
      <c r="N438" s="12" t="s">
        <v>705</v>
      </c>
      <c r="O438" s="12"/>
      <c r="P438" s="12" t="s">
        <v>739</v>
      </c>
      <c r="Q438" s="14" t="s">
        <v>740</v>
      </c>
      <c r="R438" s="14" t="s">
        <v>741</v>
      </c>
      <c r="S438" s="12" t="s">
        <v>35</v>
      </c>
      <c r="T438" s="12"/>
      <c r="U438" s="12"/>
      <c r="V438" s="12" t="s">
        <v>99</v>
      </c>
      <c r="W438">
        <f t="shared" si="6"/>
        <v>0</v>
      </c>
    </row>
    <row r="439" spans="2:23" ht="89.25">
      <c r="B439" s="109"/>
      <c r="C439" s="110"/>
      <c r="D439" s="110"/>
      <c r="E439" s="105"/>
      <c r="F439" s="111"/>
      <c r="G439" s="104"/>
      <c r="H439" s="105"/>
      <c r="I439" s="106"/>
      <c r="J439" s="107"/>
      <c r="K439" s="104"/>
      <c r="L439" s="108"/>
      <c r="M439" s="12">
        <v>111</v>
      </c>
      <c r="N439" s="12" t="s">
        <v>705</v>
      </c>
      <c r="O439" s="12"/>
      <c r="P439" s="12" t="s">
        <v>743</v>
      </c>
      <c r="Q439" s="14" t="s">
        <v>744</v>
      </c>
      <c r="R439" s="14" t="s">
        <v>741</v>
      </c>
      <c r="S439" s="12" t="s">
        <v>35</v>
      </c>
      <c r="T439" s="12"/>
      <c r="U439" s="12"/>
      <c r="V439" s="12" t="s">
        <v>99</v>
      </c>
      <c r="W439">
        <f t="shared" si="6"/>
        <v>0</v>
      </c>
    </row>
    <row r="440" spans="2:23" ht="89.25">
      <c r="B440" s="109"/>
      <c r="C440" s="110"/>
      <c r="D440" s="110"/>
      <c r="E440" s="105"/>
      <c r="F440" s="111"/>
      <c r="G440" s="104"/>
      <c r="H440" s="105"/>
      <c r="I440" s="106"/>
      <c r="J440" s="107"/>
      <c r="K440" s="104"/>
      <c r="L440" s="108"/>
      <c r="M440" s="12">
        <v>110</v>
      </c>
      <c r="N440" s="12" t="s">
        <v>705</v>
      </c>
      <c r="O440" s="12"/>
      <c r="P440" s="12" t="s">
        <v>745</v>
      </c>
      <c r="Q440" s="14" t="s">
        <v>746</v>
      </c>
      <c r="R440" s="14" t="s">
        <v>741</v>
      </c>
      <c r="S440" s="12" t="s">
        <v>35</v>
      </c>
      <c r="T440" s="12"/>
      <c r="U440" s="12"/>
      <c r="V440" s="12" t="s">
        <v>99</v>
      </c>
      <c r="W440">
        <f t="shared" si="6"/>
        <v>0</v>
      </c>
    </row>
    <row r="441" spans="2:23" ht="51">
      <c r="B441" s="109"/>
      <c r="C441" s="110"/>
      <c r="D441" s="110"/>
      <c r="E441" s="105"/>
      <c r="F441" s="111"/>
      <c r="G441" s="104"/>
      <c r="H441" s="105"/>
      <c r="I441" s="106"/>
      <c r="J441" s="107"/>
      <c r="K441" s="104"/>
      <c r="L441" s="108"/>
      <c r="M441" s="12">
        <v>126</v>
      </c>
      <c r="N441" s="12" t="s">
        <v>705</v>
      </c>
      <c r="O441" s="12"/>
      <c r="P441" s="12" t="s">
        <v>885</v>
      </c>
      <c r="Q441" s="14" t="s">
        <v>886</v>
      </c>
      <c r="R441" s="14" t="s">
        <v>887</v>
      </c>
      <c r="S441" s="12" t="s">
        <v>35</v>
      </c>
      <c r="T441" s="12"/>
      <c r="U441" s="12"/>
      <c r="V441" s="12" t="s">
        <v>99</v>
      </c>
      <c r="W441">
        <f t="shared" si="6"/>
        <v>0</v>
      </c>
    </row>
    <row r="442" spans="2:23">
      <c r="B442" s="109"/>
      <c r="C442" s="110"/>
      <c r="D442" s="110"/>
      <c r="E442" s="105"/>
      <c r="F442" s="111"/>
      <c r="G442" s="104"/>
      <c r="H442" s="105"/>
      <c r="I442" s="106"/>
      <c r="J442" s="107"/>
      <c r="K442" s="104"/>
      <c r="L442" s="108"/>
      <c r="M442" s="17"/>
      <c r="N442" s="17"/>
      <c r="O442" s="17"/>
      <c r="P442" s="17"/>
      <c r="Q442" s="17"/>
      <c r="R442" s="17"/>
      <c r="S442" s="17"/>
      <c r="T442" s="17"/>
      <c r="U442" s="17"/>
      <c r="V442" s="17"/>
      <c r="W442">
        <f t="shared" si="6"/>
        <v>0</v>
      </c>
    </row>
    <row r="443" spans="2:23">
      <c r="B443" s="109"/>
      <c r="C443" s="110"/>
      <c r="D443" s="110"/>
      <c r="E443" s="105"/>
      <c r="F443" s="111"/>
      <c r="G443" s="104"/>
      <c r="H443" s="105"/>
      <c r="I443" s="106"/>
      <c r="J443" s="107"/>
      <c r="K443" s="104"/>
      <c r="L443" s="108"/>
      <c r="M443" s="17"/>
      <c r="N443" s="17"/>
      <c r="O443" s="17"/>
      <c r="P443" s="17"/>
      <c r="Q443" s="17"/>
      <c r="R443" s="17"/>
      <c r="S443" s="17"/>
      <c r="T443" s="17"/>
      <c r="U443" s="17"/>
      <c r="V443" s="17"/>
      <c r="W443">
        <f t="shared" si="6"/>
        <v>0</v>
      </c>
    </row>
    <row r="444" spans="2:23">
      <c r="B444" s="109"/>
      <c r="C444" s="110"/>
      <c r="D444" s="110"/>
      <c r="E444" s="105"/>
      <c r="F444" s="111"/>
      <c r="G444" s="104"/>
      <c r="H444" s="105"/>
      <c r="I444" s="106"/>
      <c r="J444" s="107"/>
      <c r="K444" s="104"/>
      <c r="L444" s="108"/>
      <c r="M444" s="17"/>
      <c r="N444" s="17"/>
      <c r="O444" s="17"/>
      <c r="P444" s="17"/>
      <c r="Q444" s="17"/>
      <c r="R444" s="17"/>
      <c r="S444" s="17"/>
      <c r="T444" s="17"/>
      <c r="U444" s="17"/>
      <c r="V444" s="17"/>
      <c r="W444">
        <f t="shared" si="6"/>
        <v>0</v>
      </c>
    </row>
    <row r="445" spans="2:23" ht="89.25">
      <c r="B445" s="109">
        <v>31</v>
      </c>
      <c r="C445" s="110" t="s">
        <v>891</v>
      </c>
      <c r="D445" s="110" t="s">
        <v>892</v>
      </c>
      <c r="E445" s="105" t="s">
        <v>773</v>
      </c>
      <c r="F445" s="111" t="s">
        <v>774</v>
      </c>
      <c r="G445" s="104" t="s">
        <v>759</v>
      </c>
      <c r="H445" s="105" t="s">
        <v>773</v>
      </c>
      <c r="I445" s="106" t="s">
        <v>893</v>
      </c>
      <c r="J445" s="107" t="s">
        <v>774</v>
      </c>
      <c r="K445" s="104" t="s">
        <v>759</v>
      </c>
      <c r="L445" s="108" t="s">
        <v>762</v>
      </c>
      <c r="M445" s="12">
        <v>125</v>
      </c>
      <c r="N445" s="12" t="s">
        <v>705</v>
      </c>
      <c r="O445" s="12"/>
      <c r="P445" s="12" t="s">
        <v>193</v>
      </c>
      <c r="Q445" s="13" t="s">
        <v>706</v>
      </c>
      <c r="R445" s="14" t="s">
        <v>707</v>
      </c>
      <c r="S445" s="12" t="s">
        <v>35</v>
      </c>
      <c r="T445" s="12"/>
      <c r="U445" s="12"/>
      <c r="V445" s="12" t="s">
        <v>186</v>
      </c>
      <c r="W445">
        <f t="shared" si="6"/>
        <v>0</v>
      </c>
    </row>
    <row r="446" spans="2:23" ht="38.25">
      <c r="B446" s="109"/>
      <c r="C446" s="110"/>
      <c r="D446" s="110"/>
      <c r="E446" s="105"/>
      <c r="F446" s="111"/>
      <c r="G446" s="104"/>
      <c r="H446" s="105"/>
      <c r="I446" s="106"/>
      <c r="J446" s="107"/>
      <c r="K446" s="104"/>
      <c r="L446" s="108"/>
      <c r="M446" s="12">
        <v>62</v>
      </c>
      <c r="N446" s="12" t="s">
        <v>705</v>
      </c>
      <c r="O446" s="12"/>
      <c r="P446" s="12" t="s">
        <v>708</v>
      </c>
      <c r="Q446" s="14" t="s">
        <v>709</v>
      </c>
      <c r="R446" s="14" t="s">
        <v>710</v>
      </c>
      <c r="S446" s="12" t="s">
        <v>35</v>
      </c>
      <c r="T446" s="12"/>
      <c r="U446" s="12"/>
      <c r="V446" s="12" t="s">
        <v>99</v>
      </c>
      <c r="W446">
        <f t="shared" si="6"/>
        <v>0</v>
      </c>
    </row>
    <row r="447" spans="2:23" ht="38.25">
      <c r="B447" s="109"/>
      <c r="C447" s="110"/>
      <c r="D447" s="110"/>
      <c r="E447" s="105"/>
      <c r="F447" s="111"/>
      <c r="G447" s="104"/>
      <c r="H447" s="105"/>
      <c r="I447" s="106"/>
      <c r="J447" s="107"/>
      <c r="K447" s="104"/>
      <c r="L447" s="108"/>
      <c r="M447" s="12">
        <v>63</v>
      </c>
      <c r="N447" s="12" t="s">
        <v>705</v>
      </c>
      <c r="O447" s="12"/>
      <c r="P447" s="12" t="s">
        <v>711</v>
      </c>
      <c r="Q447" s="14" t="s">
        <v>712</v>
      </c>
      <c r="R447" s="14" t="s">
        <v>710</v>
      </c>
      <c r="S447" s="12" t="s">
        <v>35</v>
      </c>
      <c r="T447" s="12"/>
      <c r="U447" s="12"/>
      <c r="V447" s="12" t="s">
        <v>99</v>
      </c>
      <c r="W447">
        <f t="shared" si="6"/>
        <v>0</v>
      </c>
    </row>
    <row r="448" spans="2:23" ht="89.25">
      <c r="B448" s="109"/>
      <c r="C448" s="110"/>
      <c r="D448" s="110"/>
      <c r="E448" s="105"/>
      <c r="F448" s="111"/>
      <c r="G448" s="104"/>
      <c r="H448" s="105"/>
      <c r="I448" s="106"/>
      <c r="J448" s="107"/>
      <c r="K448" s="104"/>
      <c r="L448" s="108"/>
      <c r="M448" s="12">
        <v>80</v>
      </c>
      <c r="N448" s="12" t="s">
        <v>705</v>
      </c>
      <c r="O448" s="12"/>
      <c r="P448" s="12" t="s">
        <v>716</v>
      </c>
      <c r="Q448" s="14" t="s">
        <v>717</v>
      </c>
      <c r="R448" s="14" t="s">
        <v>718</v>
      </c>
      <c r="S448" s="12" t="s">
        <v>35</v>
      </c>
      <c r="T448" s="12"/>
      <c r="U448" s="12"/>
      <c r="V448" s="12" t="s">
        <v>494</v>
      </c>
      <c r="W448">
        <f t="shared" si="6"/>
        <v>0</v>
      </c>
    </row>
    <row r="449" spans="2:23" ht="76.5">
      <c r="B449" s="109"/>
      <c r="C449" s="110"/>
      <c r="D449" s="110"/>
      <c r="E449" s="105"/>
      <c r="F449" s="111"/>
      <c r="G449" s="104"/>
      <c r="H449" s="105"/>
      <c r="I449" s="106"/>
      <c r="J449" s="107"/>
      <c r="K449" s="104"/>
      <c r="L449" s="108"/>
      <c r="M449" s="12">
        <v>123</v>
      </c>
      <c r="N449" s="12" t="s">
        <v>705</v>
      </c>
      <c r="O449" s="12"/>
      <c r="P449" s="12" t="s">
        <v>728</v>
      </c>
      <c r="Q449" s="14" t="s">
        <v>729</v>
      </c>
      <c r="R449" s="14" t="s">
        <v>730</v>
      </c>
      <c r="S449" s="12" t="s">
        <v>35</v>
      </c>
      <c r="T449" s="12"/>
      <c r="U449" s="12"/>
      <c r="V449" s="12" t="s">
        <v>99</v>
      </c>
      <c r="W449">
        <f t="shared" si="6"/>
        <v>0</v>
      </c>
    </row>
    <row r="450" spans="2:23" ht="51">
      <c r="B450" s="109"/>
      <c r="C450" s="110"/>
      <c r="D450" s="110"/>
      <c r="E450" s="105"/>
      <c r="F450" s="111"/>
      <c r="G450" s="104"/>
      <c r="H450" s="105"/>
      <c r="I450" s="106"/>
      <c r="J450" s="107"/>
      <c r="K450" s="104"/>
      <c r="L450" s="108"/>
      <c r="M450" s="12">
        <v>124</v>
      </c>
      <c r="N450" s="12" t="s">
        <v>705</v>
      </c>
      <c r="O450" s="12"/>
      <c r="P450" s="12" t="s">
        <v>766</v>
      </c>
      <c r="Q450" s="14" t="s">
        <v>767</v>
      </c>
      <c r="R450" s="14" t="s">
        <v>768</v>
      </c>
      <c r="S450" s="12" t="s">
        <v>35</v>
      </c>
      <c r="T450" s="12"/>
      <c r="U450" s="12"/>
      <c r="V450" s="12" t="s">
        <v>99</v>
      </c>
      <c r="W450">
        <f t="shared" si="6"/>
        <v>0</v>
      </c>
    </row>
    <row r="451" spans="2:23" ht="38.25">
      <c r="B451" s="109"/>
      <c r="C451" s="110"/>
      <c r="D451" s="110"/>
      <c r="E451" s="105"/>
      <c r="F451" s="111"/>
      <c r="G451" s="104"/>
      <c r="H451" s="105"/>
      <c r="I451" s="106"/>
      <c r="J451" s="107"/>
      <c r="K451" s="104"/>
      <c r="L451" s="108"/>
      <c r="M451" s="12">
        <v>114</v>
      </c>
      <c r="N451" s="12" t="s">
        <v>705</v>
      </c>
      <c r="O451" s="12"/>
      <c r="P451" s="12" t="s">
        <v>731</v>
      </c>
      <c r="Q451" s="14" t="s">
        <v>732</v>
      </c>
      <c r="R451" s="14" t="s">
        <v>733</v>
      </c>
      <c r="S451" s="12" t="s">
        <v>35</v>
      </c>
      <c r="T451" s="12"/>
      <c r="U451" s="12"/>
      <c r="V451" s="12" t="s">
        <v>99</v>
      </c>
      <c r="W451">
        <f t="shared" si="6"/>
        <v>0</v>
      </c>
    </row>
    <row r="452" spans="2:23" ht="89.25">
      <c r="B452" s="109"/>
      <c r="C452" s="110"/>
      <c r="D452" s="110"/>
      <c r="E452" s="105"/>
      <c r="F452" s="111"/>
      <c r="G452" s="104"/>
      <c r="H452" s="105"/>
      <c r="I452" s="106"/>
      <c r="J452" s="107"/>
      <c r="K452" s="104"/>
      <c r="L452" s="108"/>
      <c r="M452" s="12">
        <v>110</v>
      </c>
      <c r="N452" s="12" t="s">
        <v>705</v>
      </c>
      <c r="O452" s="12"/>
      <c r="P452" s="12" t="s">
        <v>745</v>
      </c>
      <c r="Q452" s="14" t="s">
        <v>746</v>
      </c>
      <c r="R452" s="14" t="s">
        <v>741</v>
      </c>
      <c r="S452" s="12" t="s">
        <v>35</v>
      </c>
      <c r="T452" s="12"/>
      <c r="U452" s="12"/>
      <c r="V452" s="12" t="s">
        <v>99</v>
      </c>
      <c r="W452">
        <f t="shared" ref="W452:W515" si="7">+T452*U452</f>
        <v>0</v>
      </c>
    </row>
    <row r="453" spans="2:23" ht="51">
      <c r="B453" s="109"/>
      <c r="C453" s="110"/>
      <c r="D453" s="110"/>
      <c r="E453" s="105"/>
      <c r="F453" s="111"/>
      <c r="G453" s="104"/>
      <c r="H453" s="105"/>
      <c r="I453" s="106"/>
      <c r="J453" s="107"/>
      <c r="K453" s="104"/>
      <c r="L453" s="108"/>
      <c r="M453" s="12">
        <v>126</v>
      </c>
      <c r="N453" s="12" t="s">
        <v>705</v>
      </c>
      <c r="O453" s="12"/>
      <c r="P453" s="12" t="s">
        <v>885</v>
      </c>
      <c r="Q453" s="14" t="s">
        <v>886</v>
      </c>
      <c r="R453" s="14" t="s">
        <v>887</v>
      </c>
      <c r="S453" s="12" t="s">
        <v>35</v>
      </c>
      <c r="T453" s="12"/>
      <c r="U453" s="12"/>
      <c r="V453" s="12" t="s">
        <v>99</v>
      </c>
      <c r="W453">
        <f t="shared" si="7"/>
        <v>0</v>
      </c>
    </row>
    <row r="454" spans="2:23">
      <c r="B454" s="109"/>
      <c r="C454" s="110"/>
      <c r="D454" s="110"/>
      <c r="E454" s="105"/>
      <c r="F454" s="111"/>
      <c r="G454" s="104"/>
      <c r="H454" s="105"/>
      <c r="I454" s="106"/>
      <c r="J454" s="107"/>
      <c r="K454" s="104"/>
      <c r="L454" s="108"/>
      <c r="M454" s="17"/>
      <c r="N454" s="17"/>
      <c r="O454" s="17"/>
      <c r="P454" s="17"/>
      <c r="Q454" s="17"/>
      <c r="R454" s="17"/>
      <c r="S454" s="17"/>
      <c r="T454" s="17"/>
      <c r="U454" s="17"/>
      <c r="V454" s="17"/>
      <c r="W454">
        <f t="shared" si="7"/>
        <v>0</v>
      </c>
    </row>
    <row r="455" spans="2:23" ht="89.25">
      <c r="B455" s="109">
        <v>32</v>
      </c>
      <c r="C455" s="110" t="s">
        <v>894</v>
      </c>
      <c r="D455" s="110" t="s">
        <v>895</v>
      </c>
      <c r="E455" s="105" t="s">
        <v>773</v>
      </c>
      <c r="F455" s="111" t="s">
        <v>774</v>
      </c>
      <c r="G455" s="104" t="s">
        <v>759</v>
      </c>
      <c r="H455" s="105" t="s">
        <v>773</v>
      </c>
      <c r="I455" s="106" t="s">
        <v>896</v>
      </c>
      <c r="J455" s="107" t="s">
        <v>774</v>
      </c>
      <c r="K455" s="104" t="s">
        <v>759</v>
      </c>
      <c r="L455" s="108" t="s">
        <v>762</v>
      </c>
      <c r="M455" s="12">
        <v>125</v>
      </c>
      <c r="N455" s="12" t="s">
        <v>705</v>
      </c>
      <c r="O455" s="12"/>
      <c r="P455" s="12" t="s">
        <v>193</v>
      </c>
      <c r="Q455" s="13" t="s">
        <v>706</v>
      </c>
      <c r="R455" s="14" t="s">
        <v>707</v>
      </c>
      <c r="S455" s="12" t="s">
        <v>35</v>
      </c>
      <c r="T455" s="12"/>
      <c r="U455" s="12"/>
      <c r="V455" s="12" t="s">
        <v>186</v>
      </c>
      <c r="W455">
        <f t="shared" si="7"/>
        <v>0</v>
      </c>
    </row>
    <row r="456" spans="2:23" ht="38.25">
      <c r="B456" s="109"/>
      <c r="C456" s="110"/>
      <c r="D456" s="110"/>
      <c r="E456" s="105"/>
      <c r="F456" s="111"/>
      <c r="G456" s="104"/>
      <c r="H456" s="105"/>
      <c r="I456" s="106"/>
      <c r="J456" s="107"/>
      <c r="K456" s="104"/>
      <c r="L456" s="108"/>
      <c r="M456" s="12">
        <v>62</v>
      </c>
      <c r="N456" s="12" t="s">
        <v>705</v>
      </c>
      <c r="O456" s="12"/>
      <c r="P456" s="12" t="s">
        <v>708</v>
      </c>
      <c r="Q456" s="14" t="s">
        <v>709</v>
      </c>
      <c r="R456" s="14" t="s">
        <v>710</v>
      </c>
      <c r="S456" s="12" t="s">
        <v>35</v>
      </c>
      <c r="T456" s="12"/>
      <c r="U456" s="12"/>
      <c r="V456" s="12" t="s">
        <v>99</v>
      </c>
      <c r="W456">
        <f t="shared" si="7"/>
        <v>0</v>
      </c>
    </row>
    <row r="457" spans="2:23" ht="38.25">
      <c r="B457" s="109"/>
      <c r="C457" s="110"/>
      <c r="D457" s="110"/>
      <c r="E457" s="105"/>
      <c r="F457" s="111"/>
      <c r="G457" s="104"/>
      <c r="H457" s="105"/>
      <c r="I457" s="106"/>
      <c r="J457" s="107"/>
      <c r="K457" s="104"/>
      <c r="L457" s="108"/>
      <c r="M457" s="12">
        <v>63</v>
      </c>
      <c r="N457" s="12" t="s">
        <v>705</v>
      </c>
      <c r="O457" s="12"/>
      <c r="P457" s="12" t="s">
        <v>711</v>
      </c>
      <c r="Q457" s="14" t="s">
        <v>712</v>
      </c>
      <c r="R457" s="14" t="s">
        <v>710</v>
      </c>
      <c r="S457" s="12" t="s">
        <v>35</v>
      </c>
      <c r="T457" s="12"/>
      <c r="U457" s="12"/>
      <c r="V457" s="12" t="s">
        <v>99</v>
      </c>
      <c r="W457">
        <f t="shared" si="7"/>
        <v>0</v>
      </c>
    </row>
    <row r="458" spans="2:23" ht="89.25">
      <c r="B458" s="109"/>
      <c r="C458" s="110"/>
      <c r="D458" s="110"/>
      <c r="E458" s="105"/>
      <c r="F458" s="111"/>
      <c r="G458" s="104"/>
      <c r="H458" s="105"/>
      <c r="I458" s="106"/>
      <c r="J458" s="107"/>
      <c r="K458" s="104"/>
      <c r="L458" s="108"/>
      <c r="M458" s="12">
        <v>80</v>
      </c>
      <c r="N458" s="12" t="s">
        <v>705</v>
      </c>
      <c r="O458" s="12"/>
      <c r="P458" s="12" t="s">
        <v>716</v>
      </c>
      <c r="Q458" s="14" t="s">
        <v>717</v>
      </c>
      <c r="R458" s="14" t="s">
        <v>718</v>
      </c>
      <c r="S458" s="12" t="s">
        <v>35</v>
      </c>
      <c r="T458" s="12"/>
      <c r="U458" s="12"/>
      <c r="V458" s="12" t="s">
        <v>494</v>
      </c>
      <c r="W458">
        <f t="shared" si="7"/>
        <v>0</v>
      </c>
    </row>
    <row r="459" spans="2:23" ht="51">
      <c r="B459" s="109"/>
      <c r="C459" s="110"/>
      <c r="D459" s="110"/>
      <c r="E459" s="105"/>
      <c r="F459" s="111"/>
      <c r="G459" s="104"/>
      <c r="H459" s="105"/>
      <c r="I459" s="106"/>
      <c r="J459" s="107"/>
      <c r="K459" s="104"/>
      <c r="L459" s="108"/>
      <c r="M459" s="12">
        <v>124</v>
      </c>
      <c r="N459" s="12" t="s">
        <v>705</v>
      </c>
      <c r="O459" s="12"/>
      <c r="P459" s="12" t="s">
        <v>766</v>
      </c>
      <c r="Q459" s="14" t="s">
        <v>767</v>
      </c>
      <c r="R459" s="14" t="s">
        <v>768</v>
      </c>
      <c r="S459" s="12" t="s">
        <v>35</v>
      </c>
      <c r="T459" s="12"/>
      <c r="U459" s="12"/>
      <c r="V459" s="12" t="s">
        <v>99</v>
      </c>
      <c r="W459">
        <f t="shared" si="7"/>
        <v>0</v>
      </c>
    </row>
    <row r="460" spans="2:23" ht="38.25">
      <c r="B460" s="109"/>
      <c r="C460" s="110"/>
      <c r="D460" s="110"/>
      <c r="E460" s="105"/>
      <c r="F460" s="111"/>
      <c r="G460" s="104"/>
      <c r="H460" s="105"/>
      <c r="I460" s="106"/>
      <c r="J460" s="107"/>
      <c r="K460" s="104"/>
      <c r="L460" s="108"/>
      <c r="M460" s="12">
        <v>114</v>
      </c>
      <c r="N460" s="12" t="s">
        <v>705</v>
      </c>
      <c r="O460" s="12"/>
      <c r="P460" s="12" t="s">
        <v>731</v>
      </c>
      <c r="Q460" s="14" t="s">
        <v>732</v>
      </c>
      <c r="R460" s="14" t="s">
        <v>733</v>
      </c>
      <c r="S460" s="12" t="s">
        <v>35</v>
      </c>
      <c r="T460" s="12"/>
      <c r="U460" s="12"/>
      <c r="V460" s="12" t="s">
        <v>99</v>
      </c>
      <c r="W460">
        <f t="shared" si="7"/>
        <v>0</v>
      </c>
    </row>
    <row r="461" spans="2:23" ht="89.25">
      <c r="B461" s="109"/>
      <c r="C461" s="110"/>
      <c r="D461" s="110"/>
      <c r="E461" s="105"/>
      <c r="F461" s="111"/>
      <c r="G461" s="104"/>
      <c r="H461" s="105"/>
      <c r="I461" s="106"/>
      <c r="J461" s="107"/>
      <c r="K461" s="104"/>
      <c r="L461" s="108"/>
      <c r="M461" s="12">
        <v>107</v>
      </c>
      <c r="N461" s="12" t="s">
        <v>705</v>
      </c>
      <c r="O461" s="12"/>
      <c r="P461" s="12" t="s">
        <v>739</v>
      </c>
      <c r="Q461" s="14" t="s">
        <v>740</v>
      </c>
      <c r="R461" s="14" t="s">
        <v>741</v>
      </c>
      <c r="S461" s="12" t="s">
        <v>35</v>
      </c>
      <c r="T461" s="12"/>
      <c r="U461" s="12"/>
      <c r="V461" s="12" t="s">
        <v>99</v>
      </c>
      <c r="W461">
        <f t="shared" si="7"/>
        <v>0</v>
      </c>
    </row>
    <row r="462" spans="2:23" ht="89.25">
      <c r="B462" s="109"/>
      <c r="C462" s="110"/>
      <c r="D462" s="110"/>
      <c r="E462" s="105"/>
      <c r="F462" s="111"/>
      <c r="G462" s="104"/>
      <c r="H462" s="105"/>
      <c r="I462" s="106"/>
      <c r="J462" s="107"/>
      <c r="K462" s="104"/>
      <c r="L462" s="108"/>
      <c r="M462" s="12">
        <v>111</v>
      </c>
      <c r="N462" s="12" t="s">
        <v>705</v>
      </c>
      <c r="O462" s="12"/>
      <c r="P462" s="12" t="s">
        <v>743</v>
      </c>
      <c r="Q462" s="14" t="s">
        <v>744</v>
      </c>
      <c r="R462" s="14" t="s">
        <v>741</v>
      </c>
      <c r="S462" s="12" t="s">
        <v>35</v>
      </c>
      <c r="T462" s="12"/>
      <c r="U462" s="12"/>
      <c r="V462" s="12" t="s">
        <v>99</v>
      </c>
      <c r="W462">
        <f t="shared" si="7"/>
        <v>0</v>
      </c>
    </row>
    <row r="463" spans="2:23" ht="89.25">
      <c r="B463" s="109"/>
      <c r="C463" s="110"/>
      <c r="D463" s="110"/>
      <c r="E463" s="105"/>
      <c r="F463" s="111"/>
      <c r="G463" s="104"/>
      <c r="H463" s="105"/>
      <c r="I463" s="106"/>
      <c r="J463" s="107"/>
      <c r="K463" s="104"/>
      <c r="L463" s="108"/>
      <c r="M463" s="12">
        <v>110</v>
      </c>
      <c r="N463" s="12" t="s">
        <v>705</v>
      </c>
      <c r="O463" s="12"/>
      <c r="P463" s="12" t="s">
        <v>745</v>
      </c>
      <c r="Q463" s="14" t="s">
        <v>746</v>
      </c>
      <c r="R463" s="14" t="s">
        <v>741</v>
      </c>
      <c r="S463" s="12" t="s">
        <v>35</v>
      </c>
      <c r="T463" s="12"/>
      <c r="U463" s="12"/>
      <c r="V463" s="12" t="s">
        <v>99</v>
      </c>
      <c r="W463">
        <f t="shared" si="7"/>
        <v>0</v>
      </c>
    </row>
    <row r="464" spans="2:23" ht="51">
      <c r="B464" s="109"/>
      <c r="C464" s="110"/>
      <c r="D464" s="110"/>
      <c r="E464" s="105"/>
      <c r="F464" s="111"/>
      <c r="G464" s="104"/>
      <c r="H464" s="105"/>
      <c r="I464" s="106"/>
      <c r="J464" s="107"/>
      <c r="K464" s="104"/>
      <c r="L464" s="108"/>
      <c r="M464" s="12">
        <v>126</v>
      </c>
      <c r="N464" s="12" t="s">
        <v>705</v>
      </c>
      <c r="O464" s="12"/>
      <c r="P464" s="12" t="s">
        <v>885</v>
      </c>
      <c r="Q464" s="14" t="s">
        <v>886</v>
      </c>
      <c r="R464" s="14" t="s">
        <v>887</v>
      </c>
      <c r="S464" s="12" t="s">
        <v>35</v>
      </c>
      <c r="T464" s="12"/>
      <c r="U464" s="12"/>
      <c r="V464" s="12" t="s">
        <v>99</v>
      </c>
      <c r="W464">
        <f t="shared" si="7"/>
        <v>0</v>
      </c>
    </row>
    <row r="465" spans="2:23">
      <c r="B465" s="109"/>
      <c r="C465" s="110"/>
      <c r="D465" s="110"/>
      <c r="E465" s="105"/>
      <c r="F465" s="111"/>
      <c r="G465" s="104"/>
      <c r="H465" s="105"/>
      <c r="I465" s="106"/>
      <c r="J465" s="107"/>
      <c r="K465" s="104"/>
      <c r="L465" s="108"/>
      <c r="M465" s="17"/>
      <c r="N465" s="17"/>
      <c r="O465" s="17"/>
      <c r="P465" s="17"/>
      <c r="Q465" s="17"/>
      <c r="R465" s="17"/>
      <c r="S465" s="17"/>
      <c r="T465" s="17"/>
      <c r="U465" s="17"/>
      <c r="V465" s="17"/>
      <c r="W465">
        <f t="shared" si="7"/>
        <v>0</v>
      </c>
    </row>
    <row r="466" spans="2:23">
      <c r="B466" s="109"/>
      <c r="C466" s="110"/>
      <c r="D466" s="110"/>
      <c r="E466" s="105"/>
      <c r="F466" s="111"/>
      <c r="G466" s="104"/>
      <c r="H466" s="105"/>
      <c r="I466" s="106"/>
      <c r="J466" s="107"/>
      <c r="K466" s="104"/>
      <c r="L466" s="108"/>
      <c r="M466" s="17"/>
      <c r="N466" s="17"/>
      <c r="O466" s="17"/>
      <c r="P466" s="17"/>
      <c r="Q466" s="17"/>
      <c r="R466" s="17"/>
      <c r="S466" s="17"/>
      <c r="T466" s="17"/>
      <c r="U466" s="17"/>
      <c r="V466" s="17"/>
      <c r="W466">
        <f t="shared" si="7"/>
        <v>0</v>
      </c>
    </row>
    <row r="467" spans="2:23" ht="89.25">
      <c r="B467" s="109">
        <v>33</v>
      </c>
      <c r="C467" s="110" t="s">
        <v>897</v>
      </c>
      <c r="D467" s="110" t="s">
        <v>898</v>
      </c>
      <c r="E467" s="105" t="s">
        <v>773</v>
      </c>
      <c r="F467" s="111" t="s">
        <v>774</v>
      </c>
      <c r="G467" s="104" t="s">
        <v>759</v>
      </c>
      <c r="H467" s="105" t="s">
        <v>773</v>
      </c>
      <c r="I467" s="106" t="s">
        <v>899</v>
      </c>
      <c r="J467" s="107" t="s">
        <v>774</v>
      </c>
      <c r="K467" s="104" t="s">
        <v>759</v>
      </c>
      <c r="L467" s="108" t="s">
        <v>762</v>
      </c>
      <c r="M467" s="12">
        <v>125</v>
      </c>
      <c r="N467" s="12" t="s">
        <v>705</v>
      </c>
      <c r="O467" s="12"/>
      <c r="P467" s="12" t="s">
        <v>193</v>
      </c>
      <c r="Q467" s="13" t="s">
        <v>706</v>
      </c>
      <c r="R467" s="14" t="s">
        <v>707</v>
      </c>
      <c r="S467" s="12" t="s">
        <v>35</v>
      </c>
      <c r="T467" s="12"/>
      <c r="U467" s="12"/>
      <c r="V467" s="12" t="s">
        <v>186</v>
      </c>
      <c r="W467">
        <f t="shared" si="7"/>
        <v>0</v>
      </c>
    </row>
    <row r="468" spans="2:23" ht="38.25">
      <c r="B468" s="109"/>
      <c r="C468" s="110"/>
      <c r="D468" s="110"/>
      <c r="E468" s="105"/>
      <c r="F468" s="111"/>
      <c r="G468" s="104"/>
      <c r="H468" s="105"/>
      <c r="I468" s="106"/>
      <c r="J468" s="107"/>
      <c r="K468" s="104"/>
      <c r="L468" s="108"/>
      <c r="M468" s="12">
        <v>62</v>
      </c>
      <c r="N468" s="12" t="s">
        <v>705</v>
      </c>
      <c r="O468" s="12"/>
      <c r="P468" s="12" t="s">
        <v>708</v>
      </c>
      <c r="Q468" s="14" t="s">
        <v>709</v>
      </c>
      <c r="R468" s="14" t="s">
        <v>710</v>
      </c>
      <c r="S468" s="12" t="s">
        <v>35</v>
      </c>
      <c r="T468" s="12"/>
      <c r="U468" s="12"/>
      <c r="V468" s="12" t="s">
        <v>99</v>
      </c>
      <c r="W468">
        <f t="shared" si="7"/>
        <v>0</v>
      </c>
    </row>
    <row r="469" spans="2:23" ht="38.25">
      <c r="B469" s="109"/>
      <c r="C469" s="110"/>
      <c r="D469" s="110"/>
      <c r="E469" s="105"/>
      <c r="F469" s="111"/>
      <c r="G469" s="104"/>
      <c r="H469" s="105"/>
      <c r="I469" s="106"/>
      <c r="J469" s="107"/>
      <c r="K469" s="104"/>
      <c r="L469" s="108"/>
      <c r="M469" s="12">
        <v>63</v>
      </c>
      <c r="N469" s="12" t="s">
        <v>705</v>
      </c>
      <c r="O469" s="12"/>
      <c r="P469" s="12" t="s">
        <v>711</v>
      </c>
      <c r="Q469" s="14" t="s">
        <v>712</v>
      </c>
      <c r="R469" s="14" t="s">
        <v>710</v>
      </c>
      <c r="S469" s="12" t="s">
        <v>35</v>
      </c>
      <c r="T469" s="12"/>
      <c r="U469" s="12"/>
      <c r="V469" s="12" t="s">
        <v>99</v>
      </c>
      <c r="W469">
        <f t="shared" si="7"/>
        <v>0</v>
      </c>
    </row>
    <row r="470" spans="2:23" ht="89.25">
      <c r="B470" s="109"/>
      <c r="C470" s="110"/>
      <c r="D470" s="110"/>
      <c r="E470" s="105"/>
      <c r="F470" s="111"/>
      <c r="G470" s="104"/>
      <c r="H470" s="105"/>
      <c r="I470" s="106"/>
      <c r="J470" s="107"/>
      <c r="K470" s="104"/>
      <c r="L470" s="108"/>
      <c r="M470" s="12">
        <v>80</v>
      </c>
      <c r="N470" s="12" t="s">
        <v>705</v>
      </c>
      <c r="O470" s="12"/>
      <c r="P470" s="12" t="s">
        <v>716</v>
      </c>
      <c r="Q470" s="14" t="s">
        <v>717</v>
      </c>
      <c r="R470" s="14" t="s">
        <v>718</v>
      </c>
      <c r="S470" s="12" t="s">
        <v>35</v>
      </c>
      <c r="T470" s="12"/>
      <c r="U470" s="12"/>
      <c r="V470" s="12" t="s">
        <v>494</v>
      </c>
      <c r="W470">
        <f t="shared" si="7"/>
        <v>0</v>
      </c>
    </row>
    <row r="471" spans="2:23" ht="51">
      <c r="B471" s="109"/>
      <c r="C471" s="110"/>
      <c r="D471" s="110"/>
      <c r="E471" s="105"/>
      <c r="F471" s="111"/>
      <c r="G471" s="104"/>
      <c r="H471" s="105"/>
      <c r="I471" s="106"/>
      <c r="J471" s="107"/>
      <c r="K471" s="104"/>
      <c r="L471" s="108"/>
      <c r="M471" s="12">
        <v>124</v>
      </c>
      <c r="N471" s="12" t="s">
        <v>705</v>
      </c>
      <c r="O471" s="12"/>
      <c r="P471" s="12" t="s">
        <v>766</v>
      </c>
      <c r="Q471" s="14" t="s">
        <v>767</v>
      </c>
      <c r="R471" s="14" t="s">
        <v>768</v>
      </c>
      <c r="S471" s="12" t="s">
        <v>35</v>
      </c>
      <c r="T471" s="12"/>
      <c r="U471" s="12"/>
      <c r="V471" s="12" t="s">
        <v>99</v>
      </c>
      <c r="W471">
        <f t="shared" si="7"/>
        <v>0</v>
      </c>
    </row>
    <row r="472" spans="2:23" ht="38.25">
      <c r="B472" s="109"/>
      <c r="C472" s="110"/>
      <c r="D472" s="110"/>
      <c r="E472" s="105"/>
      <c r="F472" s="111"/>
      <c r="G472" s="104"/>
      <c r="H472" s="105"/>
      <c r="I472" s="106"/>
      <c r="J472" s="107"/>
      <c r="K472" s="104"/>
      <c r="L472" s="108"/>
      <c r="M472" s="12">
        <v>114</v>
      </c>
      <c r="N472" s="12" t="s">
        <v>705</v>
      </c>
      <c r="O472" s="12"/>
      <c r="P472" s="12" t="s">
        <v>731</v>
      </c>
      <c r="Q472" s="14" t="s">
        <v>732</v>
      </c>
      <c r="R472" s="14" t="s">
        <v>733</v>
      </c>
      <c r="S472" s="12" t="s">
        <v>35</v>
      </c>
      <c r="T472" s="12"/>
      <c r="U472" s="12"/>
      <c r="V472" s="12" t="s">
        <v>99</v>
      </c>
      <c r="W472">
        <f t="shared" si="7"/>
        <v>0</v>
      </c>
    </row>
    <row r="473" spans="2:23" ht="89.25">
      <c r="B473" s="109"/>
      <c r="C473" s="110"/>
      <c r="D473" s="110"/>
      <c r="E473" s="105"/>
      <c r="F473" s="111"/>
      <c r="G473" s="104"/>
      <c r="H473" s="105"/>
      <c r="I473" s="106"/>
      <c r="J473" s="107"/>
      <c r="K473" s="104"/>
      <c r="L473" s="108"/>
      <c r="M473" s="12">
        <v>107</v>
      </c>
      <c r="N473" s="12" t="s">
        <v>705</v>
      </c>
      <c r="O473" s="12"/>
      <c r="P473" s="12" t="s">
        <v>739</v>
      </c>
      <c r="Q473" s="14" t="s">
        <v>740</v>
      </c>
      <c r="R473" s="14" t="s">
        <v>741</v>
      </c>
      <c r="S473" s="12" t="s">
        <v>35</v>
      </c>
      <c r="T473" s="12"/>
      <c r="U473" s="12"/>
      <c r="V473" s="12" t="s">
        <v>99</v>
      </c>
      <c r="W473">
        <f t="shared" si="7"/>
        <v>0</v>
      </c>
    </row>
    <row r="474" spans="2:23" ht="89.25">
      <c r="B474" s="109"/>
      <c r="C474" s="110"/>
      <c r="D474" s="110"/>
      <c r="E474" s="105"/>
      <c r="F474" s="111"/>
      <c r="G474" s="104"/>
      <c r="H474" s="105"/>
      <c r="I474" s="106"/>
      <c r="J474" s="107"/>
      <c r="K474" s="104"/>
      <c r="L474" s="108"/>
      <c r="M474" s="12">
        <v>111</v>
      </c>
      <c r="N474" s="12" t="s">
        <v>705</v>
      </c>
      <c r="O474" s="12"/>
      <c r="P474" s="12" t="s">
        <v>743</v>
      </c>
      <c r="Q474" s="14" t="s">
        <v>744</v>
      </c>
      <c r="R474" s="14" t="s">
        <v>741</v>
      </c>
      <c r="S474" s="12" t="s">
        <v>35</v>
      </c>
      <c r="T474" s="12"/>
      <c r="U474" s="12"/>
      <c r="V474" s="12" t="s">
        <v>99</v>
      </c>
      <c r="W474">
        <f t="shared" si="7"/>
        <v>0</v>
      </c>
    </row>
    <row r="475" spans="2:23" ht="89.25">
      <c r="B475" s="109"/>
      <c r="C475" s="110"/>
      <c r="D475" s="110"/>
      <c r="E475" s="105"/>
      <c r="F475" s="111"/>
      <c r="G475" s="104"/>
      <c r="H475" s="105"/>
      <c r="I475" s="106"/>
      <c r="J475" s="107"/>
      <c r="K475" s="104"/>
      <c r="L475" s="108"/>
      <c r="M475" s="12">
        <v>110</v>
      </c>
      <c r="N475" s="12" t="s">
        <v>705</v>
      </c>
      <c r="O475" s="12"/>
      <c r="P475" s="12" t="s">
        <v>745</v>
      </c>
      <c r="Q475" s="14" t="s">
        <v>746</v>
      </c>
      <c r="R475" s="14" t="s">
        <v>741</v>
      </c>
      <c r="S475" s="12" t="s">
        <v>35</v>
      </c>
      <c r="T475" s="12"/>
      <c r="U475" s="12"/>
      <c r="V475" s="12" t="s">
        <v>99</v>
      </c>
      <c r="W475">
        <f t="shared" si="7"/>
        <v>0</v>
      </c>
    </row>
    <row r="476" spans="2:23" ht="102">
      <c r="B476" s="109"/>
      <c r="C476" s="110"/>
      <c r="D476" s="110"/>
      <c r="E476" s="105"/>
      <c r="F476" s="111"/>
      <c r="G476" s="104"/>
      <c r="H476" s="105"/>
      <c r="I476" s="106"/>
      <c r="J476" s="107"/>
      <c r="K476" s="104"/>
      <c r="L476" s="108"/>
      <c r="M476" s="12">
        <v>113</v>
      </c>
      <c r="N476" s="12" t="s">
        <v>705</v>
      </c>
      <c r="O476" s="12"/>
      <c r="P476" s="12" t="s">
        <v>747</v>
      </c>
      <c r="Q476" s="14" t="s">
        <v>748</v>
      </c>
      <c r="R476" s="14" t="s">
        <v>749</v>
      </c>
      <c r="S476" s="12" t="s">
        <v>35</v>
      </c>
      <c r="T476" s="12"/>
      <c r="U476" s="12"/>
      <c r="V476" s="12" t="s">
        <v>99</v>
      </c>
      <c r="W476">
        <f t="shared" si="7"/>
        <v>0</v>
      </c>
    </row>
    <row r="477" spans="2:23" ht="51">
      <c r="B477" s="109"/>
      <c r="C477" s="110"/>
      <c r="D477" s="110"/>
      <c r="E477" s="105"/>
      <c r="F477" s="111"/>
      <c r="G477" s="104"/>
      <c r="H477" s="105"/>
      <c r="I477" s="106"/>
      <c r="J477" s="107"/>
      <c r="K477" s="104"/>
      <c r="L477" s="108"/>
      <c r="M477" s="12">
        <v>126</v>
      </c>
      <c r="N477" s="12" t="s">
        <v>705</v>
      </c>
      <c r="O477" s="12"/>
      <c r="P477" s="12" t="s">
        <v>885</v>
      </c>
      <c r="Q477" s="14" t="s">
        <v>886</v>
      </c>
      <c r="R477" s="14" t="s">
        <v>887</v>
      </c>
      <c r="S477" s="12" t="s">
        <v>35</v>
      </c>
      <c r="T477" s="12"/>
      <c r="U477" s="12"/>
      <c r="V477" s="12" t="s">
        <v>99</v>
      </c>
      <c r="W477">
        <f t="shared" si="7"/>
        <v>0</v>
      </c>
    </row>
    <row r="478" spans="2:23">
      <c r="B478" s="109"/>
      <c r="C478" s="110"/>
      <c r="D478" s="110"/>
      <c r="E478" s="105"/>
      <c r="F478" s="111"/>
      <c r="G478" s="104"/>
      <c r="H478" s="105"/>
      <c r="I478" s="106"/>
      <c r="J478" s="107"/>
      <c r="K478" s="104"/>
      <c r="L478" s="108"/>
      <c r="M478" s="17"/>
      <c r="N478" s="17"/>
      <c r="O478" s="17"/>
      <c r="P478" s="17"/>
      <c r="Q478" s="17"/>
      <c r="R478" s="17"/>
      <c r="S478" s="17"/>
      <c r="T478" s="17"/>
      <c r="U478" s="17"/>
      <c r="V478" s="17"/>
      <c r="W478">
        <f t="shared" si="7"/>
        <v>0</v>
      </c>
    </row>
    <row r="479" spans="2:23">
      <c r="B479" s="109"/>
      <c r="C479" s="110"/>
      <c r="D479" s="110"/>
      <c r="E479" s="105"/>
      <c r="F479" s="111"/>
      <c r="G479" s="104"/>
      <c r="H479" s="105"/>
      <c r="I479" s="106"/>
      <c r="J479" s="107"/>
      <c r="K479" s="104"/>
      <c r="L479" s="108"/>
      <c r="M479" s="17"/>
      <c r="N479" s="17"/>
      <c r="O479" s="17"/>
      <c r="P479" s="17"/>
      <c r="Q479" s="17"/>
      <c r="R479" s="17"/>
      <c r="S479" s="17"/>
      <c r="T479" s="17"/>
      <c r="U479" s="17"/>
      <c r="V479" s="17"/>
      <c r="W479">
        <f t="shared" si="7"/>
        <v>0</v>
      </c>
    </row>
    <row r="480" spans="2:23" ht="38.25">
      <c r="B480" s="109">
        <v>34</v>
      </c>
      <c r="C480" s="110" t="s">
        <v>900</v>
      </c>
      <c r="D480" s="110" t="s">
        <v>901</v>
      </c>
      <c r="E480" s="105" t="s">
        <v>773</v>
      </c>
      <c r="F480" s="111" t="s">
        <v>774</v>
      </c>
      <c r="G480" s="104" t="s">
        <v>759</v>
      </c>
      <c r="H480" s="105" t="s">
        <v>773</v>
      </c>
      <c r="I480" s="106" t="s">
        <v>902</v>
      </c>
      <c r="J480" s="107" t="s">
        <v>774</v>
      </c>
      <c r="K480" s="104" t="s">
        <v>759</v>
      </c>
      <c r="L480" s="108" t="s">
        <v>762</v>
      </c>
      <c r="M480" s="12">
        <v>62</v>
      </c>
      <c r="N480" s="12" t="s">
        <v>705</v>
      </c>
      <c r="O480" s="12"/>
      <c r="P480" s="12" t="s">
        <v>708</v>
      </c>
      <c r="Q480" s="14" t="s">
        <v>709</v>
      </c>
      <c r="R480" s="14" t="s">
        <v>710</v>
      </c>
      <c r="S480" s="12" t="s">
        <v>35</v>
      </c>
      <c r="T480" s="12"/>
      <c r="U480" s="12"/>
      <c r="V480" s="12" t="s">
        <v>99</v>
      </c>
      <c r="W480">
        <f t="shared" si="7"/>
        <v>0</v>
      </c>
    </row>
    <row r="481" spans="2:23" ht="38.25">
      <c r="B481" s="109"/>
      <c r="C481" s="110"/>
      <c r="D481" s="110"/>
      <c r="E481" s="105"/>
      <c r="F481" s="111"/>
      <c r="G481" s="104"/>
      <c r="H481" s="105"/>
      <c r="I481" s="106"/>
      <c r="J481" s="107"/>
      <c r="K481" s="104"/>
      <c r="L481" s="108"/>
      <c r="M481" s="12">
        <v>63</v>
      </c>
      <c r="N481" s="12" t="s">
        <v>705</v>
      </c>
      <c r="O481" s="12"/>
      <c r="P481" s="12" t="s">
        <v>711</v>
      </c>
      <c r="Q481" s="14" t="s">
        <v>712</v>
      </c>
      <c r="R481" s="14" t="s">
        <v>710</v>
      </c>
      <c r="S481" s="12" t="s">
        <v>35</v>
      </c>
      <c r="T481" s="12"/>
      <c r="U481" s="12"/>
      <c r="V481" s="12" t="s">
        <v>99</v>
      </c>
      <c r="W481">
        <f t="shared" si="7"/>
        <v>0</v>
      </c>
    </row>
    <row r="482" spans="2:23" ht="89.25">
      <c r="B482" s="109"/>
      <c r="C482" s="110"/>
      <c r="D482" s="110"/>
      <c r="E482" s="105"/>
      <c r="F482" s="111"/>
      <c r="G482" s="104"/>
      <c r="H482" s="105"/>
      <c r="I482" s="106"/>
      <c r="J482" s="107"/>
      <c r="K482" s="104"/>
      <c r="L482" s="108"/>
      <c r="M482" s="12">
        <v>80</v>
      </c>
      <c r="N482" s="12" t="s">
        <v>705</v>
      </c>
      <c r="O482" s="12"/>
      <c r="P482" s="12" t="s">
        <v>716</v>
      </c>
      <c r="Q482" s="14" t="s">
        <v>717</v>
      </c>
      <c r="R482" s="14" t="s">
        <v>718</v>
      </c>
      <c r="S482" s="12" t="s">
        <v>35</v>
      </c>
      <c r="T482" s="12"/>
      <c r="U482" s="12"/>
      <c r="V482" s="12" t="s">
        <v>494</v>
      </c>
      <c r="W482">
        <f t="shared" si="7"/>
        <v>0</v>
      </c>
    </row>
    <row r="483" spans="2:23" ht="76.5">
      <c r="B483" s="109"/>
      <c r="C483" s="110"/>
      <c r="D483" s="110"/>
      <c r="E483" s="105"/>
      <c r="F483" s="111"/>
      <c r="G483" s="104"/>
      <c r="H483" s="105"/>
      <c r="I483" s="106"/>
      <c r="J483" s="107"/>
      <c r="K483" s="104"/>
      <c r="L483" s="108"/>
      <c r="M483" s="12">
        <v>123</v>
      </c>
      <c r="N483" s="12" t="s">
        <v>705</v>
      </c>
      <c r="O483" s="12"/>
      <c r="P483" s="12" t="s">
        <v>728</v>
      </c>
      <c r="Q483" s="14" t="s">
        <v>729</v>
      </c>
      <c r="R483" s="14" t="s">
        <v>730</v>
      </c>
      <c r="S483" s="12" t="s">
        <v>35</v>
      </c>
      <c r="T483" s="12"/>
      <c r="U483" s="12"/>
      <c r="V483" s="12" t="s">
        <v>99</v>
      </c>
      <c r="W483">
        <f t="shared" si="7"/>
        <v>0</v>
      </c>
    </row>
    <row r="484" spans="2:23" ht="51">
      <c r="B484" s="109"/>
      <c r="C484" s="110"/>
      <c r="D484" s="110"/>
      <c r="E484" s="105"/>
      <c r="F484" s="111"/>
      <c r="G484" s="104"/>
      <c r="H484" s="105"/>
      <c r="I484" s="106"/>
      <c r="J484" s="107"/>
      <c r="K484" s="104"/>
      <c r="L484" s="108"/>
      <c r="M484" s="12">
        <v>124</v>
      </c>
      <c r="N484" s="12" t="s">
        <v>705</v>
      </c>
      <c r="O484" s="12"/>
      <c r="P484" s="12" t="s">
        <v>766</v>
      </c>
      <c r="Q484" s="14" t="s">
        <v>767</v>
      </c>
      <c r="R484" s="14" t="s">
        <v>768</v>
      </c>
      <c r="S484" s="12" t="s">
        <v>35</v>
      </c>
      <c r="T484" s="12"/>
      <c r="U484" s="12"/>
      <c r="V484" s="12" t="s">
        <v>99</v>
      </c>
      <c r="W484">
        <f t="shared" si="7"/>
        <v>0</v>
      </c>
    </row>
    <row r="485" spans="2:23" ht="38.25">
      <c r="B485" s="109"/>
      <c r="C485" s="110"/>
      <c r="D485" s="110"/>
      <c r="E485" s="105"/>
      <c r="F485" s="111"/>
      <c r="G485" s="104"/>
      <c r="H485" s="105"/>
      <c r="I485" s="106"/>
      <c r="J485" s="107"/>
      <c r="K485" s="104"/>
      <c r="L485" s="108"/>
      <c r="M485" s="12">
        <v>114</v>
      </c>
      <c r="N485" s="12" t="s">
        <v>705</v>
      </c>
      <c r="O485" s="12"/>
      <c r="P485" s="12" t="s">
        <v>731</v>
      </c>
      <c r="Q485" s="14" t="s">
        <v>732</v>
      </c>
      <c r="R485" s="14" t="s">
        <v>733</v>
      </c>
      <c r="S485" s="12" t="s">
        <v>35</v>
      </c>
      <c r="T485" s="12"/>
      <c r="U485" s="12"/>
      <c r="V485" s="12" t="s">
        <v>99</v>
      </c>
      <c r="W485">
        <f t="shared" si="7"/>
        <v>0</v>
      </c>
    </row>
    <row r="486" spans="2:23" ht="89.25">
      <c r="B486" s="109"/>
      <c r="C486" s="110"/>
      <c r="D486" s="110"/>
      <c r="E486" s="105"/>
      <c r="F486" s="111"/>
      <c r="G486" s="104"/>
      <c r="H486" s="105"/>
      <c r="I486" s="106"/>
      <c r="J486" s="107"/>
      <c r="K486" s="104"/>
      <c r="L486" s="108"/>
      <c r="M486" s="12">
        <v>107</v>
      </c>
      <c r="N486" s="12" t="s">
        <v>705</v>
      </c>
      <c r="O486" s="12"/>
      <c r="P486" s="12" t="s">
        <v>739</v>
      </c>
      <c r="Q486" s="14" t="s">
        <v>740</v>
      </c>
      <c r="R486" s="14" t="s">
        <v>741</v>
      </c>
      <c r="S486" s="12" t="s">
        <v>35</v>
      </c>
      <c r="T486" s="12"/>
      <c r="U486" s="12"/>
      <c r="V486" s="12" t="s">
        <v>99</v>
      </c>
      <c r="W486">
        <f t="shared" si="7"/>
        <v>0</v>
      </c>
    </row>
    <row r="487" spans="2:23" ht="89.25">
      <c r="B487" s="109"/>
      <c r="C487" s="110"/>
      <c r="D487" s="110"/>
      <c r="E487" s="105"/>
      <c r="F487" s="111"/>
      <c r="G487" s="104"/>
      <c r="H487" s="105"/>
      <c r="I487" s="106"/>
      <c r="J487" s="107"/>
      <c r="K487" s="104"/>
      <c r="L487" s="108"/>
      <c r="M487" s="12">
        <v>111</v>
      </c>
      <c r="N487" s="12" t="s">
        <v>705</v>
      </c>
      <c r="O487" s="12"/>
      <c r="P487" s="12" t="s">
        <v>743</v>
      </c>
      <c r="Q487" s="14" t="s">
        <v>744</v>
      </c>
      <c r="R487" s="14" t="s">
        <v>741</v>
      </c>
      <c r="S487" s="12" t="s">
        <v>35</v>
      </c>
      <c r="T487" s="12"/>
      <c r="U487" s="12"/>
      <c r="V487" s="12" t="s">
        <v>99</v>
      </c>
      <c r="W487">
        <f t="shared" si="7"/>
        <v>0</v>
      </c>
    </row>
    <row r="488" spans="2:23" ht="102">
      <c r="B488" s="109"/>
      <c r="C488" s="110"/>
      <c r="D488" s="110"/>
      <c r="E488" s="105"/>
      <c r="F488" s="111"/>
      <c r="G488" s="104"/>
      <c r="H488" s="105"/>
      <c r="I488" s="106"/>
      <c r="J488" s="107"/>
      <c r="K488" s="104"/>
      <c r="L488" s="108"/>
      <c r="M488" s="12">
        <v>113</v>
      </c>
      <c r="N488" s="12" t="s">
        <v>705</v>
      </c>
      <c r="O488" s="12"/>
      <c r="P488" s="12" t="s">
        <v>747</v>
      </c>
      <c r="Q488" s="14" t="s">
        <v>748</v>
      </c>
      <c r="R488" s="14" t="s">
        <v>749</v>
      </c>
      <c r="S488" s="12" t="s">
        <v>35</v>
      </c>
      <c r="T488" s="12"/>
      <c r="U488" s="12"/>
      <c r="V488" s="12" t="s">
        <v>99</v>
      </c>
      <c r="W488">
        <f t="shared" si="7"/>
        <v>0</v>
      </c>
    </row>
    <row r="489" spans="2:23" ht="89.25">
      <c r="B489" s="109"/>
      <c r="C489" s="110"/>
      <c r="D489" s="110"/>
      <c r="E489" s="105"/>
      <c r="F489" s="111"/>
      <c r="G489" s="104"/>
      <c r="H489" s="105"/>
      <c r="I489" s="106"/>
      <c r="J489" s="107"/>
      <c r="K489" s="104"/>
      <c r="L489" s="108"/>
      <c r="M489" s="12">
        <v>110</v>
      </c>
      <c r="N489" s="12" t="s">
        <v>705</v>
      </c>
      <c r="O489" s="12"/>
      <c r="P489" s="12" t="s">
        <v>745</v>
      </c>
      <c r="Q489" s="14" t="s">
        <v>746</v>
      </c>
      <c r="R489" s="14" t="s">
        <v>741</v>
      </c>
      <c r="S489" s="12" t="s">
        <v>35</v>
      </c>
      <c r="T489" s="12"/>
      <c r="U489" s="12"/>
      <c r="V489" s="12" t="s">
        <v>99</v>
      </c>
      <c r="W489">
        <f t="shared" si="7"/>
        <v>0</v>
      </c>
    </row>
    <row r="490" spans="2:23" ht="38.25">
      <c r="B490" s="109">
        <v>35</v>
      </c>
      <c r="C490" s="110" t="s">
        <v>903</v>
      </c>
      <c r="D490" s="110" t="s">
        <v>904</v>
      </c>
      <c r="E490" s="105" t="s">
        <v>773</v>
      </c>
      <c r="F490" s="111" t="s">
        <v>774</v>
      </c>
      <c r="G490" s="104" t="s">
        <v>759</v>
      </c>
      <c r="H490" s="105" t="s">
        <v>773</v>
      </c>
      <c r="I490" s="106" t="s">
        <v>905</v>
      </c>
      <c r="J490" s="107" t="s">
        <v>774</v>
      </c>
      <c r="K490" s="104" t="s">
        <v>759</v>
      </c>
      <c r="L490" s="108" t="s">
        <v>762</v>
      </c>
      <c r="M490" s="12">
        <v>62</v>
      </c>
      <c r="N490" s="12" t="s">
        <v>705</v>
      </c>
      <c r="O490" s="12"/>
      <c r="P490" s="12" t="s">
        <v>708</v>
      </c>
      <c r="Q490" s="14" t="s">
        <v>709</v>
      </c>
      <c r="R490" s="14" t="s">
        <v>710</v>
      </c>
      <c r="S490" s="12" t="s">
        <v>35</v>
      </c>
      <c r="T490" s="12"/>
      <c r="U490" s="12"/>
      <c r="V490" s="12" t="s">
        <v>99</v>
      </c>
      <c r="W490">
        <f t="shared" si="7"/>
        <v>0</v>
      </c>
    </row>
    <row r="491" spans="2:23" ht="38.25">
      <c r="B491" s="109"/>
      <c r="C491" s="110"/>
      <c r="D491" s="110"/>
      <c r="E491" s="105"/>
      <c r="F491" s="111"/>
      <c r="G491" s="104"/>
      <c r="H491" s="105"/>
      <c r="I491" s="106"/>
      <c r="J491" s="107"/>
      <c r="K491" s="104"/>
      <c r="L491" s="108"/>
      <c r="M491" s="12">
        <v>63</v>
      </c>
      <c r="N491" s="12" t="s">
        <v>705</v>
      </c>
      <c r="O491" s="12"/>
      <c r="P491" s="12" t="s">
        <v>711</v>
      </c>
      <c r="Q491" s="14" t="s">
        <v>712</v>
      </c>
      <c r="R491" s="14" t="s">
        <v>710</v>
      </c>
      <c r="S491" s="12" t="s">
        <v>35</v>
      </c>
      <c r="T491" s="12"/>
      <c r="U491" s="12"/>
      <c r="V491" s="12" t="s">
        <v>99</v>
      </c>
      <c r="W491">
        <f t="shared" si="7"/>
        <v>0</v>
      </c>
    </row>
    <row r="492" spans="2:23" ht="102">
      <c r="B492" s="109"/>
      <c r="C492" s="110"/>
      <c r="D492" s="110"/>
      <c r="E492" s="105"/>
      <c r="F492" s="111"/>
      <c r="G492" s="104"/>
      <c r="H492" s="105"/>
      <c r="I492" s="106"/>
      <c r="J492" s="107"/>
      <c r="K492" s="104"/>
      <c r="L492" s="108"/>
      <c r="M492" s="12">
        <v>76</v>
      </c>
      <c r="N492" s="12" t="s">
        <v>705</v>
      </c>
      <c r="O492" s="12"/>
      <c r="P492" s="12" t="s">
        <v>906</v>
      </c>
      <c r="Q492" s="14" t="s">
        <v>714</v>
      </c>
      <c r="R492" s="14" t="s">
        <v>715</v>
      </c>
      <c r="S492" s="12" t="s">
        <v>35</v>
      </c>
      <c r="T492" s="12"/>
      <c r="U492" s="12"/>
      <c r="V492" s="12" t="s">
        <v>494</v>
      </c>
      <c r="W492">
        <f t="shared" si="7"/>
        <v>0</v>
      </c>
    </row>
    <row r="493" spans="2:23" ht="89.25">
      <c r="B493" s="109"/>
      <c r="C493" s="110"/>
      <c r="D493" s="110"/>
      <c r="E493" s="105"/>
      <c r="F493" s="111"/>
      <c r="G493" s="104"/>
      <c r="H493" s="105"/>
      <c r="I493" s="106"/>
      <c r="J493" s="107"/>
      <c r="K493" s="104"/>
      <c r="L493" s="108"/>
      <c r="M493" s="12">
        <v>80</v>
      </c>
      <c r="N493" s="12" t="s">
        <v>705</v>
      </c>
      <c r="O493" s="12"/>
      <c r="P493" s="12" t="s">
        <v>716</v>
      </c>
      <c r="Q493" s="14" t="s">
        <v>717</v>
      </c>
      <c r="R493" s="14" t="s">
        <v>718</v>
      </c>
      <c r="S493" s="12" t="s">
        <v>35</v>
      </c>
      <c r="T493" s="12"/>
      <c r="U493" s="12"/>
      <c r="V493" s="12" t="s">
        <v>494</v>
      </c>
      <c r="W493">
        <f t="shared" si="7"/>
        <v>0</v>
      </c>
    </row>
    <row r="494" spans="2:23" ht="51">
      <c r="B494" s="109"/>
      <c r="C494" s="110"/>
      <c r="D494" s="110"/>
      <c r="E494" s="105"/>
      <c r="F494" s="111"/>
      <c r="G494" s="104"/>
      <c r="H494" s="105"/>
      <c r="I494" s="106"/>
      <c r="J494" s="107"/>
      <c r="K494" s="104"/>
      <c r="L494" s="108"/>
      <c r="M494" s="12">
        <v>124</v>
      </c>
      <c r="N494" s="12" t="s">
        <v>705</v>
      </c>
      <c r="O494" s="12"/>
      <c r="P494" s="12" t="s">
        <v>766</v>
      </c>
      <c r="Q494" s="14" t="s">
        <v>767</v>
      </c>
      <c r="R494" s="14" t="s">
        <v>768</v>
      </c>
      <c r="S494" s="12" t="s">
        <v>35</v>
      </c>
      <c r="T494" s="12"/>
      <c r="U494" s="12"/>
      <c r="V494" s="12" t="s">
        <v>99</v>
      </c>
      <c r="W494">
        <f t="shared" si="7"/>
        <v>0</v>
      </c>
    </row>
    <row r="495" spans="2:23">
      <c r="B495" s="109"/>
      <c r="C495" s="110"/>
      <c r="D495" s="110"/>
      <c r="E495" s="105"/>
      <c r="F495" s="111"/>
      <c r="G495" s="104"/>
      <c r="H495" s="105"/>
      <c r="I495" s="106"/>
      <c r="J495" s="107"/>
      <c r="K495" s="104"/>
      <c r="L495" s="108"/>
      <c r="M495" s="12"/>
      <c r="N495" s="12"/>
      <c r="O495" s="12"/>
      <c r="P495" s="12"/>
      <c r="Q495" s="14"/>
      <c r="R495" s="14"/>
      <c r="S495" s="12"/>
      <c r="T495" s="12"/>
      <c r="U495" s="12"/>
      <c r="V495" s="12"/>
      <c r="W495">
        <f t="shared" si="7"/>
        <v>0</v>
      </c>
    </row>
    <row r="496" spans="2:23">
      <c r="B496" s="109"/>
      <c r="C496" s="110"/>
      <c r="D496" s="110"/>
      <c r="E496" s="105"/>
      <c r="F496" s="111"/>
      <c r="G496" s="104"/>
      <c r="H496" s="105"/>
      <c r="I496" s="106"/>
      <c r="J496" s="107"/>
      <c r="K496" s="104"/>
      <c r="L496" s="108"/>
      <c r="M496" s="12"/>
      <c r="N496" s="12"/>
      <c r="O496" s="12"/>
      <c r="P496" s="12"/>
      <c r="Q496" s="14"/>
      <c r="R496" s="14"/>
      <c r="S496" s="12"/>
      <c r="T496" s="12"/>
      <c r="U496" s="12"/>
      <c r="V496" s="12"/>
      <c r="W496">
        <f t="shared" si="7"/>
        <v>0</v>
      </c>
    </row>
    <row r="497" spans="2:23">
      <c r="B497" s="109"/>
      <c r="C497" s="110"/>
      <c r="D497" s="110"/>
      <c r="E497" s="105"/>
      <c r="F497" s="111"/>
      <c r="G497" s="104"/>
      <c r="H497" s="105"/>
      <c r="I497" s="106"/>
      <c r="J497" s="107"/>
      <c r="K497" s="104"/>
      <c r="L497" s="108"/>
      <c r="M497" s="12"/>
      <c r="N497" s="12"/>
      <c r="O497" s="12"/>
      <c r="P497" s="12"/>
      <c r="Q497" s="14"/>
      <c r="R497" s="14"/>
      <c r="S497" s="12"/>
      <c r="T497" s="12"/>
      <c r="U497" s="12"/>
      <c r="V497" s="12"/>
      <c r="W497">
        <f t="shared" si="7"/>
        <v>0</v>
      </c>
    </row>
    <row r="498" spans="2:23">
      <c r="B498" s="109"/>
      <c r="C498" s="110"/>
      <c r="D498" s="110"/>
      <c r="E498" s="105"/>
      <c r="F498" s="111"/>
      <c r="G498" s="104"/>
      <c r="H498" s="105"/>
      <c r="I498" s="106"/>
      <c r="J498" s="107"/>
      <c r="K498" s="104"/>
      <c r="L498" s="108"/>
      <c r="M498" s="12"/>
      <c r="N498" s="12"/>
      <c r="O498" s="12"/>
      <c r="P498" s="12"/>
      <c r="Q498" s="14"/>
      <c r="R498" s="14"/>
      <c r="S498" s="12"/>
      <c r="T498" s="12"/>
      <c r="U498" s="12"/>
      <c r="V498" s="12"/>
      <c r="W498">
        <f t="shared" si="7"/>
        <v>0</v>
      </c>
    </row>
    <row r="499" spans="2:23" ht="89.25">
      <c r="B499" s="109"/>
      <c r="C499" s="110"/>
      <c r="D499" s="110"/>
      <c r="E499" s="105"/>
      <c r="F499" s="111"/>
      <c r="G499" s="104"/>
      <c r="H499" s="105"/>
      <c r="I499" s="106"/>
      <c r="J499" s="107"/>
      <c r="K499" s="104"/>
      <c r="L499" s="108"/>
      <c r="M499" s="12">
        <v>107</v>
      </c>
      <c r="N499" s="12" t="s">
        <v>705</v>
      </c>
      <c r="O499" s="12"/>
      <c r="P499" s="12" t="s">
        <v>739</v>
      </c>
      <c r="Q499" s="14" t="s">
        <v>740</v>
      </c>
      <c r="R499" s="14" t="s">
        <v>741</v>
      </c>
      <c r="S499" s="12" t="s">
        <v>35</v>
      </c>
      <c r="T499" s="12"/>
      <c r="U499" s="12"/>
      <c r="V499" s="12" t="s">
        <v>99</v>
      </c>
      <c r="W499">
        <f t="shared" si="7"/>
        <v>0</v>
      </c>
    </row>
    <row r="500" spans="2:23" ht="38.25">
      <c r="B500" s="109"/>
      <c r="C500" s="110"/>
      <c r="D500" s="110"/>
      <c r="E500" s="105"/>
      <c r="F500" s="111"/>
      <c r="G500" s="104"/>
      <c r="H500" s="105"/>
      <c r="I500" s="106"/>
      <c r="J500" s="107"/>
      <c r="K500" s="104"/>
      <c r="L500" s="108"/>
      <c r="M500" s="12">
        <v>114</v>
      </c>
      <c r="N500" s="12" t="s">
        <v>705</v>
      </c>
      <c r="O500" s="12"/>
      <c r="P500" s="12" t="s">
        <v>731</v>
      </c>
      <c r="Q500" s="14" t="s">
        <v>732</v>
      </c>
      <c r="R500" s="14" t="s">
        <v>733</v>
      </c>
      <c r="S500" s="12" t="s">
        <v>35</v>
      </c>
      <c r="T500" s="12"/>
      <c r="U500" s="12"/>
      <c r="V500" s="12" t="s">
        <v>99</v>
      </c>
      <c r="W500">
        <f t="shared" si="7"/>
        <v>0</v>
      </c>
    </row>
    <row r="501" spans="2:23" ht="89.25">
      <c r="B501" s="109">
        <v>36</v>
      </c>
      <c r="C501" s="110" t="s">
        <v>907</v>
      </c>
      <c r="D501" s="110" t="s">
        <v>908</v>
      </c>
      <c r="E501" s="105" t="s">
        <v>773</v>
      </c>
      <c r="F501" s="111" t="s">
        <v>774</v>
      </c>
      <c r="G501" s="104" t="s">
        <v>759</v>
      </c>
      <c r="H501" s="105" t="s">
        <v>773</v>
      </c>
      <c r="I501" s="106" t="s">
        <v>909</v>
      </c>
      <c r="J501" s="107" t="s">
        <v>774</v>
      </c>
      <c r="K501" s="104" t="s">
        <v>759</v>
      </c>
      <c r="L501" s="108" t="s">
        <v>762</v>
      </c>
      <c r="M501" s="12">
        <v>125</v>
      </c>
      <c r="N501" s="12" t="s">
        <v>705</v>
      </c>
      <c r="O501" s="12"/>
      <c r="P501" s="12" t="s">
        <v>193</v>
      </c>
      <c r="Q501" s="13" t="s">
        <v>706</v>
      </c>
      <c r="R501" s="14" t="s">
        <v>707</v>
      </c>
      <c r="S501" s="12" t="s">
        <v>35</v>
      </c>
      <c r="T501" s="12"/>
      <c r="U501" s="12"/>
      <c r="V501" s="12" t="s">
        <v>186</v>
      </c>
      <c r="W501">
        <f t="shared" si="7"/>
        <v>0</v>
      </c>
    </row>
    <row r="502" spans="2:23" ht="38.25">
      <c r="B502" s="109"/>
      <c r="C502" s="110"/>
      <c r="D502" s="110"/>
      <c r="E502" s="105"/>
      <c r="F502" s="111"/>
      <c r="G502" s="104"/>
      <c r="H502" s="105"/>
      <c r="I502" s="106"/>
      <c r="J502" s="107"/>
      <c r="K502" s="104"/>
      <c r="L502" s="108"/>
      <c r="M502" s="12">
        <v>62</v>
      </c>
      <c r="N502" s="12" t="s">
        <v>705</v>
      </c>
      <c r="O502" s="12"/>
      <c r="P502" s="12" t="s">
        <v>708</v>
      </c>
      <c r="Q502" s="14" t="s">
        <v>709</v>
      </c>
      <c r="R502" s="14" t="s">
        <v>710</v>
      </c>
      <c r="S502" s="12" t="s">
        <v>35</v>
      </c>
      <c r="T502" s="12"/>
      <c r="U502" s="12"/>
      <c r="V502" s="12" t="s">
        <v>99</v>
      </c>
      <c r="W502">
        <f t="shared" si="7"/>
        <v>0</v>
      </c>
    </row>
    <row r="503" spans="2:23" ht="38.25">
      <c r="B503" s="109"/>
      <c r="C503" s="110"/>
      <c r="D503" s="110"/>
      <c r="E503" s="105"/>
      <c r="F503" s="111"/>
      <c r="G503" s="104"/>
      <c r="H503" s="105"/>
      <c r="I503" s="106"/>
      <c r="J503" s="107"/>
      <c r="K503" s="104"/>
      <c r="L503" s="108"/>
      <c r="M503" s="12">
        <v>63</v>
      </c>
      <c r="N503" s="12" t="s">
        <v>705</v>
      </c>
      <c r="O503" s="12"/>
      <c r="P503" s="12" t="s">
        <v>711</v>
      </c>
      <c r="Q503" s="14" t="s">
        <v>712</v>
      </c>
      <c r="R503" s="14" t="s">
        <v>710</v>
      </c>
      <c r="S503" s="12" t="s">
        <v>35</v>
      </c>
      <c r="T503" s="12"/>
      <c r="U503" s="12"/>
      <c r="V503" s="12" t="s">
        <v>99</v>
      </c>
      <c r="W503">
        <f t="shared" si="7"/>
        <v>0</v>
      </c>
    </row>
    <row r="504" spans="2:23" ht="89.25">
      <c r="B504" s="109"/>
      <c r="C504" s="110"/>
      <c r="D504" s="110"/>
      <c r="E504" s="105"/>
      <c r="F504" s="111"/>
      <c r="G504" s="104"/>
      <c r="H504" s="105"/>
      <c r="I504" s="106"/>
      <c r="J504" s="107"/>
      <c r="K504" s="104"/>
      <c r="L504" s="108"/>
      <c r="M504" s="12">
        <v>80</v>
      </c>
      <c r="N504" s="12" t="s">
        <v>705</v>
      </c>
      <c r="O504" s="12"/>
      <c r="P504" s="12" t="s">
        <v>716</v>
      </c>
      <c r="Q504" s="14" t="s">
        <v>717</v>
      </c>
      <c r="R504" s="14" t="s">
        <v>718</v>
      </c>
      <c r="S504" s="12" t="s">
        <v>35</v>
      </c>
      <c r="T504" s="12"/>
      <c r="U504" s="12"/>
      <c r="V504" s="12" t="s">
        <v>494</v>
      </c>
      <c r="W504">
        <f t="shared" si="7"/>
        <v>0</v>
      </c>
    </row>
    <row r="505" spans="2:23" ht="51">
      <c r="B505" s="109"/>
      <c r="C505" s="110"/>
      <c r="D505" s="110"/>
      <c r="E505" s="105"/>
      <c r="F505" s="111"/>
      <c r="G505" s="104"/>
      <c r="H505" s="105"/>
      <c r="I505" s="106"/>
      <c r="J505" s="107"/>
      <c r="K505" s="104"/>
      <c r="L505" s="108"/>
      <c r="M505" s="12">
        <v>124</v>
      </c>
      <c r="N505" s="12" t="s">
        <v>705</v>
      </c>
      <c r="O505" s="12"/>
      <c r="P505" s="12" t="s">
        <v>766</v>
      </c>
      <c r="Q505" s="14" t="s">
        <v>767</v>
      </c>
      <c r="R505" s="14" t="s">
        <v>768</v>
      </c>
      <c r="S505" s="12" t="s">
        <v>35</v>
      </c>
      <c r="T505" s="12"/>
      <c r="U505" s="12"/>
      <c r="V505" s="12" t="s">
        <v>99</v>
      </c>
      <c r="W505">
        <f t="shared" si="7"/>
        <v>0</v>
      </c>
    </row>
    <row r="506" spans="2:23" ht="38.25">
      <c r="B506" s="109"/>
      <c r="C506" s="110"/>
      <c r="D506" s="110"/>
      <c r="E506" s="105"/>
      <c r="F506" s="111"/>
      <c r="G506" s="104"/>
      <c r="H506" s="105"/>
      <c r="I506" s="106"/>
      <c r="J506" s="107"/>
      <c r="K506" s="104"/>
      <c r="L506" s="108"/>
      <c r="M506" s="12">
        <v>114</v>
      </c>
      <c r="N506" s="12" t="s">
        <v>705</v>
      </c>
      <c r="O506" s="12"/>
      <c r="P506" s="12" t="s">
        <v>731</v>
      </c>
      <c r="Q506" s="14" t="s">
        <v>732</v>
      </c>
      <c r="R506" s="14" t="s">
        <v>733</v>
      </c>
      <c r="S506" s="12" t="s">
        <v>35</v>
      </c>
      <c r="T506" s="12"/>
      <c r="U506" s="12"/>
      <c r="V506" s="12" t="s">
        <v>99</v>
      </c>
      <c r="W506">
        <f t="shared" si="7"/>
        <v>0</v>
      </c>
    </row>
    <row r="507" spans="2:23" ht="89.25">
      <c r="B507" s="109"/>
      <c r="C507" s="110"/>
      <c r="D507" s="110"/>
      <c r="E507" s="105"/>
      <c r="F507" s="111"/>
      <c r="G507" s="104"/>
      <c r="H507" s="105"/>
      <c r="I507" s="106"/>
      <c r="J507" s="107"/>
      <c r="K507" s="104"/>
      <c r="L507" s="108"/>
      <c r="M507" s="12">
        <v>110</v>
      </c>
      <c r="N507" s="12" t="s">
        <v>705</v>
      </c>
      <c r="O507" s="12"/>
      <c r="P507" s="12" t="s">
        <v>745</v>
      </c>
      <c r="Q507" s="14" t="s">
        <v>746</v>
      </c>
      <c r="R507" s="14" t="s">
        <v>741</v>
      </c>
      <c r="S507" s="12" t="s">
        <v>35</v>
      </c>
      <c r="T507" s="12"/>
      <c r="U507" s="12"/>
      <c r="V507" s="12" t="s">
        <v>99</v>
      </c>
      <c r="W507">
        <f t="shared" si="7"/>
        <v>0</v>
      </c>
    </row>
    <row r="508" spans="2:23" ht="51">
      <c r="B508" s="109"/>
      <c r="C508" s="110"/>
      <c r="D508" s="110"/>
      <c r="E508" s="105"/>
      <c r="F508" s="111"/>
      <c r="G508" s="104"/>
      <c r="H508" s="105"/>
      <c r="I508" s="106"/>
      <c r="J508" s="107"/>
      <c r="K508" s="104"/>
      <c r="L508" s="108"/>
      <c r="M508" s="12">
        <v>126</v>
      </c>
      <c r="N508" s="12" t="s">
        <v>705</v>
      </c>
      <c r="O508" s="12"/>
      <c r="P508" s="12" t="s">
        <v>885</v>
      </c>
      <c r="Q508" s="14" t="s">
        <v>886</v>
      </c>
      <c r="R508" s="14" t="s">
        <v>887</v>
      </c>
      <c r="S508" s="12" t="s">
        <v>35</v>
      </c>
      <c r="T508" s="12"/>
      <c r="U508" s="12"/>
      <c r="V508" s="12" t="s">
        <v>99</v>
      </c>
      <c r="W508">
        <f t="shared" si="7"/>
        <v>0</v>
      </c>
    </row>
    <row r="509" spans="2:23">
      <c r="B509" s="109"/>
      <c r="C509" s="110"/>
      <c r="D509" s="110"/>
      <c r="E509" s="105"/>
      <c r="F509" s="111"/>
      <c r="G509" s="104"/>
      <c r="H509" s="105"/>
      <c r="I509" s="106"/>
      <c r="J509" s="107"/>
      <c r="K509" s="104"/>
      <c r="L509" s="108"/>
      <c r="M509" s="17"/>
      <c r="N509" s="17"/>
      <c r="O509" s="17"/>
      <c r="P509" s="17"/>
      <c r="Q509" s="17"/>
      <c r="R509" s="17"/>
      <c r="S509" s="17"/>
      <c r="T509" s="17"/>
      <c r="U509" s="17"/>
      <c r="V509" s="17"/>
      <c r="W509">
        <f t="shared" si="7"/>
        <v>0</v>
      </c>
    </row>
    <row r="510" spans="2:23">
      <c r="B510" s="109"/>
      <c r="C510" s="110"/>
      <c r="D510" s="110"/>
      <c r="E510" s="105"/>
      <c r="F510" s="111"/>
      <c r="G510" s="104"/>
      <c r="H510" s="105"/>
      <c r="I510" s="106"/>
      <c r="J510" s="107"/>
      <c r="K510" s="104"/>
      <c r="L510" s="108"/>
      <c r="M510" s="17"/>
      <c r="N510" s="17"/>
      <c r="O510" s="17"/>
      <c r="P510" s="17"/>
      <c r="Q510" s="17"/>
      <c r="R510" s="17"/>
      <c r="S510" s="17"/>
      <c r="T510" s="17"/>
      <c r="U510" s="17"/>
      <c r="V510" s="17"/>
      <c r="W510">
        <f t="shared" si="7"/>
        <v>0</v>
      </c>
    </row>
    <row r="511" spans="2:23" ht="89.25">
      <c r="B511" s="109">
        <v>37</v>
      </c>
      <c r="C511" s="110" t="s">
        <v>910</v>
      </c>
      <c r="D511" s="110" t="s">
        <v>911</v>
      </c>
      <c r="E511" s="105" t="s">
        <v>773</v>
      </c>
      <c r="F511" s="111" t="s">
        <v>774</v>
      </c>
      <c r="G511" s="104" t="s">
        <v>759</v>
      </c>
      <c r="H511" s="105" t="s">
        <v>773</v>
      </c>
      <c r="I511" s="106">
        <v>0</v>
      </c>
      <c r="J511" s="107" t="s">
        <v>774</v>
      </c>
      <c r="K511" s="104" t="s">
        <v>759</v>
      </c>
      <c r="L511" s="108" t="s">
        <v>824</v>
      </c>
      <c r="M511" s="12">
        <v>125</v>
      </c>
      <c r="N511" s="12" t="s">
        <v>705</v>
      </c>
      <c r="O511" s="12"/>
      <c r="P511" s="12" t="s">
        <v>193</v>
      </c>
      <c r="Q511" s="13" t="s">
        <v>706</v>
      </c>
      <c r="R511" s="14" t="s">
        <v>707</v>
      </c>
      <c r="S511" s="12" t="s">
        <v>35</v>
      </c>
      <c r="T511" s="12"/>
      <c r="U511" s="12"/>
      <c r="V511" s="12" t="s">
        <v>186</v>
      </c>
      <c r="W511">
        <f t="shared" si="7"/>
        <v>0</v>
      </c>
    </row>
    <row r="512" spans="2:23" ht="38.25">
      <c r="B512" s="109"/>
      <c r="C512" s="110"/>
      <c r="D512" s="110"/>
      <c r="E512" s="105"/>
      <c r="F512" s="111"/>
      <c r="G512" s="104"/>
      <c r="H512" s="105"/>
      <c r="I512" s="106"/>
      <c r="J512" s="107"/>
      <c r="K512" s="104"/>
      <c r="L512" s="108"/>
      <c r="M512" s="12">
        <v>62</v>
      </c>
      <c r="N512" s="12" t="s">
        <v>705</v>
      </c>
      <c r="O512" s="12"/>
      <c r="P512" s="12" t="s">
        <v>708</v>
      </c>
      <c r="Q512" s="14" t="s">
        <v>709</v>
      </c>
      <c r="R512" s="14" t="s">
        <v>710</v>
      </c>
      <c r="S512" s="12" t="s">
        <v>35</v>
      </c>
      <c r="T512" s="12"/>
      <c r="U512" s="12"/>
      <c r="V512" s="12" t="s">
        <v>99</v>
      </c>
      <c r="W512">
        <f t="shared" si="7"/>
        <v>0</v>
      </c>
    </row>
    <row r="513" spans="2:23" ht="38.25">
      <c r="B513" s="109"/>
      <c r="C513" s="110"/>
      <c r="D513" s="110"/>
      <c r="E513" s="105"/>
      <c r="F513" s="111"/>
      <c r="G513" s="104"/>
      <c r="H513" s="105"/>
      <c r="I513" s="106"/>
      <c r="J513" s="107"/>
      <c r="K513" s="104"/>
      <c r="L513" s="108"/>
      <c r="M513" s="12">
        <v>63</v>
      </c>
      <c r="N513" s="12" t="s">
        <v>705</v>
      </c>
      <c r="O513" s="12"/>
      <c r="P513" s="12" t="s">
        <v>711</v>
      </c>
      <c r="Q513" s="14" t="s">
        <v>712</v>
      </c>
      <c r="R513" s="14" t="s">
        <v>710</v>
      </c>
      <c r="S513" s="12" t="s">
        <v>35</v>
      </c>
      <c r="T513" s="12"/>
      <c r="U513" s="12"/>
      <c r="V513" s="12" t="s">
        <v>99</v>
      </c>
      <c r="W513">
        <f t="shared" si="7"/>
        <v>0</v>
      </c>
    </row>
    <row r="514" spans="2:23" ht="76.5">
      <c r="B514" s="109"/>
      <c r="C514" s="110"/>
      <c r="D514" s="110"/>
      <c r="E514" s="105"/>
      <c r="F514" s="111"/>
      <c r="G514" s="104"/>
      <c r="H514" s="105"/>
      <c r="I514" s="106"/>
      <c r="J514" s="107"/>
      <c r="K514" s="104"/>
      <c r="L514" s="108"/>
      <c r="M514" s="12">
        <v>78</v>
      </c>
      <c r="N514" s="12" t="s">
        <v>705</v>
      </c>
      <c r="O514" s="12"/>
      <c r="P514" s="12" t="s">
        <v>722</v>
      </c>
      <c r="Q514" s="14" t="s">
        <v>723</v>
      </c>
      <c r="R514" s="14" t="s">
        <v>724</v>
      </c>
      <c r="S514" s="12" t="s">
        <v>35</v>
      </c>
      <c r="T514" s="12"/>
      <c r="U514" s="12"/>
      <c r="V514" s="12" t="s">
        <v>494</v>
      </c>
      <c r="W514">
        <f t="shared" si="7"/>
        <v>0</v>
      </c>
    </row>
    <row r="515" spans="2:23" ht="38.25">
      <c r="B515" s="109"/>
      <c r="C515" s="110"/>
      <c r="D515" s="110"/>
      <c r="E515" s="105"/>
      <c r="F515" s="111"/>
      <c r="G515" s="104"/>
      <c r="H515" s="105"/>
      <c r="I515" s="106"/>
      <c r="J515" s="107"/>
      <c r="K515" s="104"/>
      <c r="L515" s="108"/>
      <c r="M515" s="12">
        <v>114</v>
      </c>
      <c r="N515" s="12" t="s">
        <v>705</v>
      </c>
      <c r="O515" s="12"/>
      <c r="P515" s="12" t="s">
        <v>731</v>
      </c>
      <c r="Q515" s="14" t="s">
        <v>732</v>
      </c>
      <c r="R515" s="14" t="s">
        <v>733</v>
      </c>
      <c r="S515" s="12" t="s">
        <v>35</v>
      </c>
      <c r="T515" s="12"/>
      <c r="U515" s="12"/>
      <c r="V515" s="12" t="s">
        <v>99</v>
      </c>
      <c r="W515">
        <f t="shared" si="7"/>
        <v>0</v>
      </c>
    </row>
    <row r="516" spans="2:23" ht="51">
      <c r="B516" s="109"/>
      <c r="C516" s="110"/>
      <c r="D516" s="110"/>
      <c r="E516" s="105"/>
      <c r="F516" s="111"/>
      <c r="G516" s="104"/>
      <c r="H516" s="105"/>
      <c r="I516" s="106"/>
      <c r="J516" s="107"/>
      <c r="K516" s="104"/>
      <c r="L516" s="108"/>
      <c r="M516" s="12">
        <v>126</v>
      </c>
      <c r="N516" s="12" t="s">
        <v>705</v>
      </c>
      <c r="O516" s="12"/>
      <c r="P516" s="12" t="s">
        <v>885</v>
      </c>
      <c r="Q516" s="14" t="s">
        <v>886</v>
      </c>
      <c r="R516" s="14" t="s">
        <v>887</v>
      </c>
      <c r="S516" s="12" t="s">
        <v>35</v>
      </c>
      <c r="T516" s="12"/>
      <c r="U516" s="12"/>
      <c r="V516" s="12" t="s">
        <v>99</v>
      </c>
      <c r="W516">
        <f t="shared" ref="W516:W528" si="8">+T516*U516</f>
        <v>0</v>
      </c>
    </row>
    <row r="517" spans="2:23" ht="89.25">
      <c r="B517" s="109"/>
      <c r="C517" s="110"/>
      <c r="D517" s="110"/>
      <c r="E517" s="105"/>
      <c r="F517" s="111"/>
      <c r="G517" s="104"/>
      <c r="H517" s="105"/>
      <c r="I517" s="106"/>
      <c r="J517" s="107"/>
      <c r="K517" s="104"/>
      <c r="L517" s="108"/>
      <c r="M517" s="12">
        <v>80</v>
      </c>
      <c r="N517" s="12" t="s">
        <v>705</v>
      </c>
      <c r="O517" s="12"/>
      <c r="P517" s="12" t="s">
        <v>716</v>
      </c>
      <c r="Q517" s="14" t="s">
        <v>717</v>
      </c>
      <c r="R517" s="14" t="s">
        <v>718</v>
      </c>
      <c r="S517" s="12" t="s">
        <v>35</v>
      </c>
      <c r="T517" s="12"/>
      <c r="U517" s="12"/>
      <c r="V517" s="12" t="s">
        <v>494</v>
      </c>
      <c r="W517">
        <f t="shared" si="8"/>
        <v>0</v>
      </c>
    </row>
    <row r="518" spans="2:23" ht="89.25">
      <c r="B518" s="109">
        <v>38</v>
      </c>
      <c r="C518" s="110" t="s">
        <v>912</v>
      </c>
      <c r="D518" s="110" t="s">
        <v>913</v>
      </c>
      <c r="E518" s="105" t="s">
        <v>773</v>
      </c>
      <c r="F518" s="111" t="s">
        <v>774</v>
      </c>
      <c r="G518" s="104" t="s">
        <v>759</v>
      </c>
      <c r="H518" s="105" t="s">
        <v>773</v>
      </c>
      <c r="I518" s="106" t="s">
        <v>914</v>
      </c>
      <c r="J518" s="107" t="s">
        <v>774</v>
      </c>
      <c r="K518" s="104" t="s">
        <v>759</v>
      </c>
      <c r="L518" s="108" t="s">
        <v>762</v>
      </c>
      <c r="M518" s="12">
        <v>125</v>
      </c>
      <c r="N518" s="12" t="s">
        <v>705</v>
      </c>
      <c r="O518" s="12"/>
      <c r="P518" s="12" t="s">
        <v>193</v>
      </c>
      <c r="Q518" s="13" t="s">
        <v>706</v>
      </c>
      <c r="R518" s="14" t="s">
        <v>707</v>
      </c>
      <c r="S518" s="12" t="s">
        <v>35</v>
      </c>
      <c r="T518" s="12"/>
      <c r="U518" s="12"/>
      <c r="V518" s="12" t="s">
        <v>186</v>
      </c>
      <c r="W518">
        <f t="shared" si="8"/>
        <v>0</v>
      </c>
    </row>
    <row r="519" spans="2:23" ht="38.25">
      <c r="B519" s="109"/>
      <c r="C519" s="110"/>
      <c r="D519" s="110"/>
      <c r="E519" s="105"/>
      <c r="F519" s="111"/>
      <c r="G519" s="104"/>
      <c r="H519" s="105"/>
      <c r="I519" s="106"/>
      <c r="J519" s="107"/>
      <c r="K519" s="104"/>
      <c r="L519" s="108"/>
      <c r="M519" s="12">
        <v>62</v>
      </c>
      <c r="N519" s="12" t="s">
        <v>705</v>
      </c>
      <c r="O519" s="12"/>
      <c r="P519" s="12" t="s">
        <v>708</v>
      </c>
      <c r="Q519" s="14" t="s">
        <v>709</v>
      </c>
      <c r="R519" s="14" t="s">
        <v>710</v>
      </c>
      <c r="S519" s="12" t="s">
        <v>35</v>
      </c>
      <c r="T519" s="12"/>
      <c r="U519" s="12"/>
      <c r="V519" s="12" t="s">
        <v>99</v>
      </c>
      <c r="W519">
        <f t="shared" si="8"/>
        <v>0</v>
      </c>
    </row>
    <row r="520" spans="2:23" ht="38.25">
      <c r="B520" s="109"/>
      <c r="C520" s="110"/>
      <c r="D520" s="110"/>
      <c r="E520" s="105"/>
      <c r="F520" s="111"/>
      <c r="G520" s="104"/>
      <c r="H520" s="105"/>
      <c r="I520" s="106"/>
      <c r="J520" s="107"/>
      <c r="K520" s="104"/>
      <c r="L520" s="108"/>
      <c r="M520" s="12">
        <v>63</v>
      </c>
      <c r="N520" s="12" t="s">
        <v>705</v>
      </c>
      <c r="O520" s="12"/>
      <c r="P520" s="12" t="s">
        <v>711</v>
      </c>
      <c r="Q520" s="14" t="s">
        <v>712</v>
      </c>
      <c r="R520" s="14" t="s">
        <v>710</v>
      </c>
      <c r="S520" s="12" t="s">
        <v>35</v>
      </c>
      <c r="T520" s="12"/>
      <c r="U520" s="12"/>
      <c r="V520" s="12" t="s">
        <v>99</v>
      </c>
      <c r="W520">
        <f t="shared" si="8"/>
        <v>0</v>
      </c>
    </row>
    <row r="521" spans="2:23" ht="89.25">
      <c r="B521" s="109"/>
      <c r="C521" s="110"/>
      <c r="D521" s="110"/>
      <c r="E521" s="105"/>
      <c r="F521" s="111"/>
      <c r="G521" s="104"/>
      <c r="H521" s="105"/>
      <c r="I521" s="106"/>
      <c r="J521" s="107"/>
      <c r="K521" s="104"/>
      <c r="L521" s="108"/>
      <c r="M521" s="12">
        <v>80</v>
      </c>
      <c r="N521" s="12" t="s">
        <v>705</v>
      </c>
      <c r="O521" s="12"/>
      <c r="P521" s="12" t="s">
        <v>716</v>
      </c>
      <c r="Q521" s="14" t="s">
        <v>717</v>
      </c>
      <c r="R521" s="14" t="s">
        <v>718</v>
      </c>
      <c r="S521" s="12" t="s">
        <v>35</v>
      </c>
      <c r="T521" s="12"/>
      <c r="U521" s="12"/>
      <c r="V521" s="12" t="s">
        <v>494</v>
      </c>
      <c r="W521">
        <f t="shared" si="8"/>
        <v>0</v>
      </c>
    </row>
    <row r="522" spans="2:23" ht="76.5">
      <c r="B522" s="109"/>
      <c r="C522" s="110"/>
      <c r="D522" s="110"/>
      <c r="E522" s="105"/>
      <c r="F522" s="111"/>
      <c r="G522" s="104"/>
      <c r="H522" s="105"/>
      <c r="I522" s="106"/>
      <c r="J522" s="107"/>
      <c r="K522" s="104"/>
      <c r="L522" s="108"/>
      <c r="M522" s="12">
        <v>78</v>
      </c>
      <c r="N522" s="12" t="s">
        <v>705</v>
      </c>
      <c r="O522" s="12"/>
      <c r="P522" s="12" t="s">
        <v>722</v>
      </c>
      <c r="Q522" s="14" t="s">
        <v>723</v>
      </c>
      <c r="R522" s="14" t="s">
        <v>724</v>
      </c>
      <c r="S522" s="12" t="s">
        <v>35</v>
      </c>
      <c r="T522" s="12"/>
      <c r="U522" s="12"/>
      <c r="V522" s="12" t="s">
        <v>494</v>
      </c>
      <c r="W522">
        <f t="shared" si="8"/>
        <v>0</v>
      </c>
    </row>
    <row r="523" spans="2:23" ht="76.5">
      <c r="B523" s="109"/>
      <c r="C523" s="110"/>
      <c r="D523" s="110"/>
      <c r="E523" s="105"/>
      <c r="F523" s="111"/>
      <c r="G523" s="104"/>
      <c r="H523" s="105"/>
      <c r="I523" s="106"/>
      <c r="J523" s="107"/>
      <c r="K523" s="104"/>
      <c r="L523" s="108"/>
      <c r="M523" s="12">
        <v>123</v>
      </c>
      <c r="N523" s="12" t="s">
        <v>705</v>
      </c>
      <c r="O523" s="12"/>
      <c r="P523" s="12" t="s">
        <v>728</v>
      </c>
      <c r="Q523" s="14" t="s">
        <v>729</v>
      </c>
      <c r="R523" s="14" t="s">
        <v>730</v>
      </c>
      <c r="S523" s="12" t="s">
        <v>35</v>
      </c>
      <c r="T523" s="12"/>
      <c r="U523" s="12"/>
      <c r="V523" s="12" t="s">
        <v>99</v>
      </c>
      <c r="W523">
        <f t="shared" si="8"/>
        <v>0</v>
      </c>
    </row>
    <row r="524" spans="2:23" ht="51">
      <c r="B524" s="109"/>
      <c r="C524" s="110"/>
      <c r="D524" s="110"/>
      <c r="E524" s="105"/>
      <c r="F524" s="111"/>
      <c r="G524" s="104"/>
      <c r="H524" s="105"/>
      <c r="I524" s="106"/>
      <c r="J524" s="107"/>
      <c r="K524" s="104"/>
      <c r="L524" s="108"/>
      <c r="M524" s="12">
        <v>124</v>
      </c>
      <c r="N524" s="12" t="s">
        <v>705</v>
      </c>
      <c r="O524" s="12"/>
      <c r="P524" s="12" t="s">
        <v>766</v>
      </c>
      <c r="Q524" s="14" t="s">
        <v>767</v>
      </c>
      <c r="R524" s="14" t="s">
        <v>768</v>
      </c>
      <c r="S524" s="12" t="s">
        <v>35</v>
      </c>
      <c r="T524" s="12"/>
      <c r="U524" s="12"/>
      <c r="V524" s="12" t="s">
        <v>99</v>
      </c>
      <c r="W524">
        <f t="shared" si="8"/>
        <v>0</v>
      </c>
    </row>
    <row r="525" spans="2:23" ht="38.25">
      <c r="B525" s="109"/>
      <c r="C525" s="110"/>
      <c r="D525" s="110"/>
      <c r="E525" s="105"/>
      <c r="F525" s="111"/>
      <c r="G525" s="104"/>
      <c r="H525" s="105"/>
      <c r="I525" s="106"/>
      <c r="J525" s="107"/>
      <c r="K525" s="104"/>
      <c r="L525" s="108"/>
      <c r="M525" s="12">
        <v>114</v>
      </c>
      <c r="N525" s="12" t="s">
        <v>705</v>
      </c>
      <c r="O525" s="12"/>
      <c r="P525" s="12" t="s">
        <v>731</v>
      </c>
      <c r="Q525" s="14" t="s">
        <v>732</v>
      </c>
      <c r="R525" s="14" t="s">
        <v>733</v>
      </c>
      <c r="S525" s="12" t="s">
        <v>35</v>
      </c>
      <c r="T525" s="12"/>
      <c r="U525" s="12"/>
      <c r="V525" s="12" t="s">
        <v>99</v>
      </c>
      <c r="W525">
        <f t="shared" si="8"/>
        <v>0</v>
      </c>
    </row>
    <row r="526" spans="2:23" ht="89.25">
      <c r="B526" s="109"/>
      <c r="C526" s="110"/>
      <c r="D526" s="110"/>
      <c r="E526" s="105"/>
      <c r="F526" s="111"/>
      <c r="G526" s="104"/>
      <c r="H526" s="105"/>
      <c r="I526" s="106"/>
      <c r="J526" s="107"/>
      <c r="K526" s="104"/>
      <c r="L526" s="108"/>
      <c r="M526" s="12">
        <v>111</v>
      </c>
      <c r="N526" s="12" t="s">
        <v>705</v>
      </c>
      <c r="O526" s="12"/>
      <c r="P526" s="12" t="s">
        <v>743</v>
      </c>
      <c r="Q526" s="14" t="s">
        <v>744</v>
      </c>
      <c r="R526" s="14" t="s">
        <v>741</v>
      </c>
      <c r="S526" s="12" t="s">
        <v>35</v>
      </c>
      <c r="T526" s="12"/>
      <c r="U526" s="12"/>
      <c r="V526" s="12" t="s">
        <v>99</v>
      </c>
      <c r="W526">
        <f t="shared" si="8"/>
        <v>0</v>
      </c>
    </row>
    <row r="527" spans="2:23" ht="89.25">
      <c r="B527" s="109"/>
      <c r="C527" s="110"/>
      <c r="D527" s="110"/>
      <c r="E527" s="105"/>
      <c r="F527" s="111"/>
      <c r="G527" s="104"/>
      <c r="H527" s="105"/>
      <c r="I527" s="106"/>
      <c r="J527" s="107"/>
      <c r="K527" s="104"/>
      <c r="L527" s="108"/>
      <c r="M527" s="12">
        <v>110</v>
      </c>
      <c r="N527" s="12" t="s">
        <v>705</v>
      </c>
      <c r="O527" s="12"/>
      <c r="P527" s="12" t="s">
        <v>745</v>
      </c>
      <c r="Q527" s="14" t="s">
        <v>746</v>
      </c>
      <c r="R527" s="14" t="s">
        <v>741</v>
      </c>
      <c r="S527" s="12" t="s">
        <v>35</v>
      </c>
      <c r="T527" s="12"/>
      <c r="U527" s="12"/>
      <c r="V527" s="12" t="s">
        <v>99</v>
      </c>
      <c r="W527">
        <f t="shared" si="8"/>
        <v>0</v>
      </c>
    </row>
    <row r="528" spans="2:23" ht="51">
      <c r="B528" s="109"/>
      <c r="C528" s="110"/>
      <c r="D528" s="110"/>
      <c r="E528" s="105"/>
      <c r="F528" s="111"/>
      <c r="G528" s="104"/>
      <c r="H528" s="105"/>
      <c r="I528" s="106"/>
      <c r="J528" s="107"/>
      <c r="K528" s="104"/>
      <c r="L528" s="108"/>
      <c r="M528" s="12">
        <v>126</v>
      </c>
      <c r="N528" s="12" t="s">
        <v>705</v>
      </c>
      <c r="O528" s="12"/>
      <c r="P528" s="12" t="s">
        <v>885</v>
      </c>
      <c r="Q528" s="14" t="s">
        <v>886</v>
      </c>
      <c r="R528" s="14" t="s">
        <v>887</v>
      </c>
      <c r="S528" s="12" t="s">
        <v>35</v>
      </c>
      <c r="T528" s="12"/>
      <c r="U528" s="12"/>
      <c r="V528" s="12" t="s">
        <v>99</v>
      </c>
      <c r="W528">
        <f t="shared" si="8"/>
        <v>0</v>
      </c>
    </row>
    <row r="529" spans="2:23">
      <c r="I529" s="19"/>
      <c r="W529" s="70">
        <f>SUM(W3:W528)</f>
        <v>4480000</v>
      </c>
    </row>
    <row r="530" spans="2:23">
      <c r="I530" s="19"/>
      <c r="V530" t="s">
        <v>703</v>
      </c>
      <c r="W530" s="70">
        <f>+SUMIF($N$3:$N$528,V530,$W$3:$W$528)</f>
        <v>0</v>
      </c>
    </row>
    <row r="531" spans="2:23">
      <c r="B531" s="103" t="s">
        <v>915</v>
      </c>
      <c r="C531" s="103"/>
      <c r="D531" s="103"/>
      <c r="E531" s="103"/>
      <c r="F531" s="103"/>
      <c r="G531" s="103"/>
      <c r="I531" s="19"/>
      <c r="V531" t="s">
        <v>705</v>
      </c>
      <c r="W531" s="70">
        <f>+SUMIF($N$3:$N$528,V531,$W$3:$W$528)</f>
        <v>4480000</v>
      </c>
    </row>
    <row r="532" spans="2:23">
      <c r="B532" s="103"/>
      <c r="C532" s="103"/>
      <c r="D532" s="103"/>
      <c r="E532" s="103"/>
      <c r="F532" s="103"/>
      <c r="G532" s="103"/>
      <c r="I532" s="19"/>
    </row>
    <row r="533" spans="2:23">
      <c r="I533" s="19"/>
    </row>
    <row r="534" spans="2:23">
      <c r="I534" s="19"/>
    </row>
    <row r="535" spans="2:23">
      <c r="I535" s="19"/>
    </row>
    <row r="536" spans="2:23">
      <c r="I536" s="19"/>
    </row>
    <row r="537" spans="2:23">
      <c r="I537" s="19"/>
    </row>
    <row r="538" spans="2:23">
      <c r="I538" s="19"/>
    </row>
    <row r="539" spans="2:23">
      <c r="I539" s="19"/>
    </row>
    <row r="540" spans="2:23">
      <c r="I540" s="19"/>
    </row>
    <row r="541" spans="2:23">
      <c r="I541" s="19"/>
    </row>
    <row r="542" spans="2:23">
      <c r="I542" s="19"/>
    </row>
    <row r="543" spans="2:23">
      <c r="I543" s="19"/>
    </row>
    <row r="544" spans="2:23">
      <c r="I544" s="19"/>
    </row>
    <row r="545" spans="9:9">
      <c r="I545" s="19"/>
    </row>
    <row r="546" spans="9:9">
      <c r="I546" s="19"/>
    </row>
    <row r="547" spans="9:9">
      <c r="I547" s="19"/>
    </row>
    <row r="548" spans="9:9">
      <c r="I548" s="19"/>
    </row>
    <row r="549" spans="9:9">
      <c r="I549" s="19"/>
    </row>
    <row r="550" spans="9:9">
      <c r="I550" s="19"/>
    </row>
    <row r="551" spans="9:9">
      <c r="I551" s="19"/>
    </row>
    <row r="552" spans="9:9">
      <c r="I552" s="19"/>
    </row>
    <row r="553" spans="9:9">
      <c r="I553" s="19"/>
    </row>
    <row r="554" spans="9:9">
      <c r="I554" s="19"/>
    </row>
    <row r="555" spans="9:9">
      <c r="I555" s="19"/>
    </row>
    <row r="556" spans="9:9">
      <c r="I556" s="19"/>
    </row>
    <row r="557" spans="9:9">
      <c r="I557" s="19"/>
    </row>
    <row r="558" spans="9:9">
      <c r="I558" s="19"/>
    </row>
    <row r="559" spans="9:9">
      <c r="I559" s="19"/>
    </row>
    <row r="560" spans="9:9">
      <c r="I560" s="19"/>
    </row>
    <row r="561" spans="9:9">
      <c r="I561" s="19"/>
    </row>
    <row r="562" spans="9:9">
      <c r="I562" s="19"/>
    </row>
    <row r="563" spans="9:9">
      <c r="I563" s="19"/>
    </row>
    <row r="564" spans="9:9">
      <c r="I564" s="19"/>
    </row>
    <row r="565" spans="9:9">
      <c r="I565" s="19"/>
    </row>
    <row r="566" spans="9:9">
      <c r="I566" s="19"/>
    </row>
    <row r="567" spans="9:9">
      <c r="I567" s="19"/>
    </row>
    <row r="568" spans="9:9">
      <c r="I568" s="19"/>
    </row>
    <row r="569" spans="9:9">
      <c r="I569" s="19"/>
    </row>
    <row r="570" spans="9:9">
      <c r="I570" s="19"/>
    </row>
    <row r="571" spans="9:9">
      <c r="I571" s="19"/>
    </row>
    <row r="572" spans="9:9">
      <c r="I572" s="19"/>
    </row>
    <row r="573" spans="9:9">
      <c r="I573" s="19"/>
    </row>
    <row r="574" spans="9:9">
      <c r="I574" s="19"/>
    </row>
    <row r="575" spans="9:9">
      <c r="I575" s="19"/>
    </row>
    <row r="576" spans="9:9">
      <c r="I576" s="19"/>
    </row>
    <row r="577" spans="9:9">
      <c r="I577" s="19"/>
    </row>
    <row r="578" spans="9:9">
      <c r="I578" s="19"/>
    </row>
    <row r="579" spans="9:9">
      <c r="I579" s="19"/>
    </row>
    <row r="580" spans="9:9">
      <c r="I580" s="19"/>
    </row>
    <row r="581" spans="9:9">
      <c r="I581" s="19"/>
    </row>
    <row r="582" spans="9:9">
      <c r="I582" s="19"/>
    </row>
    <row r="583" spans="9:9">
      <c r="I583" s="19"/>
    </row>
    <row r="584" spans="9:9">
      <c r="I584" s="19"/>
    </row>
    <row r="585" spans="9:9">
      <c r="I585" s="19"/>
    </row>
    <row r="586" spans="9:9">
      <c r="I586" s="19"/>
    </row>
    <row r="587" spans="9:9">
      <c r="I587" s="19"/>
    </row>
    <row r="588" spans="9:9">
      <c r="I588" s="19"/>
    </row>
    <row r="589" spans="9:9">
      <c r="I589" s="19"/>
    </row>
    <row r="590" spans="9:9">
      <c r="I590" s="19"/>
    </row>
    <row r="591" spans="9:9">
      <c r="I591" s="19"/>
    </row>
    <row r="592" spans="9:9">
      <c r="I592" s="19"/>
    </row>
    <row r="593" spans="9:9">
      <c r="I593" s="19"/>
    </row>
    <row r="594" spans="9:9">
      <c r="I594" s="19"/>
    </row>
    <row r="595" spans="9:9">
      <c r="I595" s="19"/>
    </row>
    <row r="596" spans="9:9">
      <c r="I596" s="19"/>
    </row>
    <row r="597" spans="9:9">
      <c r="I597" s="19"/>
    </row>
    <row r="598" spans="9:9">
      <c r="I598" s="19"/>
    </row>
    <row r="599" spans="9:9">
      <c r="I599" s="19"/>
    </row>
    <row r="600" spans="9:9">
      <c r="I600" s="19"/>
    </row>
    <row r="601" spans="9:9">
      <c r="I601" s="19"/>
    </row>
    <row r="602" spans="9:9">
      <c r="I602" s="19"/>
    </row>
    <row r="603" spans="9:9">
      <c r="I603" s="19"/>
    </row>
    <row r="604" spans="9:9">
      <c r="I604" s="19"/>
    </row>
    <row r="605" spans="9:9">
      <c r="I605" s="19"/>
    </row>
    <row r="606" spans="9:9">
      <c r="I606" s="19"/>
    </row>
    <row r="607" spans="9:9">
      <c r="I607" s="19"/>
    </row>
    <row r="608" spans="9:9">
      <c r="I608" s="19"/>
    </row>
    <row r="609" spans="9:9">
      <c r="I609" s="19"/>
    </row>
    <row r="610" spans="9:9">
      <c r="I610" s="19"/>
    </row>
    <row r="611" spans="9:9">
      <c r="I611" s="19"/>
    </row>
    <row r="612" spans="9:9">
      <c r="I612" s="19"/>
    </row>
    <row r="613" spans="9:9">
      <c r="I613" s="19"/>
    </row>
    <row r="614" spans="9:9">
      <c r="I614" s="19"/>
    </row>
    <row r="615" spans="9:9">
      <c r="I615" s="19"/>
    </row>
    <row r="616" spans="9:9">
      <c r="I616" s="19"/>
    </row>
    <row r="617" spans="9:9">
      <c r="I617" s="19"/>
    </row>
    <row r="618" spans="9:9">
      <c r="I618" s="19"/>
    </row>
    <row r="619" spans="9:9">
      <c r="I619" s="19"/>
    </row>
    <row r="620" spans="9:9">
      <c r="I620" s="19"/>
    </row>
    <row r="621" spans="9:9">
      <c r="I621" s="19"/>
    </row>
    <row r="622" spans="9:9">
      <c r="I622" s="19"/>
    </row>
    <row r="623" spans="9:9">
      <c r="I623" s="19"/>
    </row>
    <row r="624" spans="9:9">
      <c r="I624" s="19"/>
    </row>
    <row r="625" spans="9:9">
      <c r="I625" s="19"/>
    </row>
    <row r="626" spans="9:9">
      <c r="I626" s="19"/>
    </row>
    <row r="627" spans="9:9">
      <c r="I627" s="19"/>
    </row>
    <row r="628" spans="9:9">
      <c r="I628" s="19"/>
    </row>
    <row r="629" spans="9:9">
      <c r="I629" s="19"/>
    </row>
    <row r="630" spans="9:9">
      <c r="I630" s="19"/>
    </row>
    <row r="631" spans="9:9">
      <c r="I631" s="19"/>
    </row>
    <row r="632" spans="9:9">
      <c r="I632" s="19"/>
    </row>
    <row r="633" spans="9:9">
      <c r="I633" s="19"/>
    </row>
    <row r="634" spans="9:9">
      <c r="I634" s="19"/>
    </row>
    <row r="635" spans="9:9">
      <c r="I635" s="19"/>
    </row>
    <row r="636" spans="9:9">
      <c r="I636" s="19"/>
    </row>
    <row r="637" spans="9:9">
      <c r="I637" s="19"/>
    </row>
    <row r="638" spans="9:9">
      <c r="I638" s="19"/>
    </row>
    <row r="639" spans="9:9">
      <c r="I639" s="19"/>
    </row>
    <row r="640" spans="9:9">
      <c r="I640" s="19"/>
    </row>
    <row r="641" spans="9:9">
      <c r="I641" s="19"/>
    </row>
    <row r="642" spans="9:9">
      <c r="I642" s="19"/>
    </row>
    <row r="643" spans="9:9">
      <c r="I643" s="19"/>
    </row>
    <row r="644" spans="9:9">
      <c r="I644" s="19"/>
    </row>
    <row r="645" spans="9:9">
      <c r="I645" s="19"/>
    </row>
    <row r="646" spans="9:9">
      <c r="I646" s="19"/>
    </row>
    <row r="647" spans="9:9">
      <c r="I647" s="19"/>
    </row>
    <row r="648" spans="9:9">
      <c r="I648" s="19"/>
    </row>
    <row r="649" spans="9:9">
      <c r="I649" s="19"/>
    </row>
    <row r="650" spans="9:9">
      <c r="I650" s="19"/>
    </row>
    <row r="651" spans="9:9">
      <c r="I651" s="19"/>
    </row>
    <row r="652" spans="9:9">
      <c r="I652" s="19"/>
    </row>
    <row r="653" spans="9:9">
      <c r="I653" s="19"/>
    </row>
    <row r="654" spans="9:9">
      <c r="I654" s="19"/>
    </row>
    <row r="655" spans="9:9">
      <c r="I655" s="19"/>
    </row>
    <row r="656" spans="9:9">
      <c r="I656" s="19"/>
    </row>
    <row r="657" spans="9:9">
      <c r="I657" s="19"/>
    </row>
    <row r="658" spans="9:9">
      <c r="I658" s="19"/>
    </row>
    <row r="659" spans="9:9">
      <c r="I659" s="19"/>
    </row>
    <row r="660" spans="9:9">
      <c r="I660" s="19"/>
    </row>
    <row r="661" spans="9:9">
      <c r="I661" s="19"/>
    </row>
    <row r="662" spans="9:9">
      <c r="I662" s="19"/>
    </row>
    <row r="663" spans="9:9">
      <c r="I663" s="19"/>
    </row>
    <row r="664" spans="9:9">
      <c r="I664" s="19"/>
    </row>
    <row r="665" spans="9:9">
      <c r="I665" s="19"/>
    </row>
    <row r="666" spans="9:9">
      <c r="I666" s="19"/>
    </row>
    <row r="667" spans="9:9">
      <c r="I667" s="19"/>
    </row>
    <row r="668" spans="9:9">
      <c r="I668" s="19"/>
    </row>
    <row r="669" spans="9:9">
      <c r="I669" s="19"/>
    </row>
    <row r="670" spans="9:9">
      <c r="I670" s="19"/>
    </row>
    <row r="671" spans="9:9">
      <c r="I671" s="19"/>
    </row>
    <row r="672" spans="9:9">
      <c r="I672" s="19"/>
    </row>
    <row r="673" spans="9:9">
      <c r="I673" s="19"/>
    </row>
    <row r="674" spans="9:9">
      <c r="I674" s="19"/>
    </row>
    <row r="675" spans="9:9">
      <c r="I675" s="19"/>
    </row>
    <row r="676" spans="9:9">
      <c r="I676" s="19"/>
    </row>
    <row r="677" spans="9:9">
      <c r="I677" s="19"/>
    </row>
    <row r="678" spans="9:9">
      <c r="I678" s="19"/>
    </row>
    <row r="679" spans="9:9">
      <c r="I679" s="19"/>
    </row>
    <row r="680" spans="9:9">
      <c r="I680" s="19"/>
    </row>
    <row r="681" spans="9:9">
      <c r="I681" s="19"/>
    </row>
    <row r="682" spans="9:9">
      <c r="I682" s="19"/>
    </row>
    <row r="683" spans="9:9">
      <c r="I683" s="19"/>
    </row>
    <row r="684" spans="9:9">
      <c r="I684" s="19"/>
    </row>
    <row r="685" spans="9:9">
      <c r="I685" s="19"/>
    </row>
    <row r="686" spans="9:9">
      <c r="I686" s="19"/>
    </row>
    <row r="687" spans="9:9">
      <c r="I687" s="19"/>
    </row>
    <row r="688" spans="9:9">
      <c r="I688" s="19"/>
    </row>
    <row r="689" spans="9:9">
      <c r="I689" s="19"/>
    </row>
    <row r="690" spans="9:9">
      <c r="I690" s="19"/>
    </row>
    <row r="691" spans="9:9">
      <c r="I691" s="19"/>
    </row>
    <row r="692" spans="9:9">
      <c r="I692" s="19"/>
    </row>
    <row r="693" spans="9:9">
      <c r="I693" s="19"/>
    </row>
    <row r="694" spans="9:9">
      <c r="I694" s="19"/>
    </row>
    <row r="695" spans="9:9">
      <c r="I695" s="19"/>
    </row>
    <row r="696" spans="9:9">
      <c r="I696" s="19"/>
    </row>
    <row r="697" spans="9:9">
      <c r="I697" s="19"/>
    </row>
    <row r="698" spans="9:9">
      <c r="I698" s="19"/>
    </row>
    <row r="699" spans="9:9">
      <c r="I699" s="19"/>
    </row>
    <row r="700" spans="9:9">
      <c r="I700" s="19"/>
    </row>
    <row r="701" spans="9:9">
      <c r="I701" s="19"/>
    </row>
    <row r="702" spans="9:9">
      <c r="I702" s="19"/>
    </row>
    <row r="703" spans="9:9">
      <c r="I703" s="19"/>
    </row>
    <row r="704" spans="9:9">
      <c r="I704" s="19"/>
    </row>
    <row r="705" spans="9:9">
      <c r="I705" s="19"/>
    </row>
    <row r="706" spans="9:9">
      <c r="I706" s="19"/>
    </row>
    <row r="707" spans="9:9">
      <c r="I707" s="19"/>
    </row>
    <row r="708" spans="9:9">
      <c r="I708" s="19"/>
    </row>
    <row r="709" spans="9:9">
      <c r="I709" s="19"/>
    </row>
    <row r="710" spans="9:9">
      <c r="I710" s="19"/>
    </row>
    <row r="711" spans="9:9">
      <c r="I711" s="19"/>
    </row>
    <row r="712" spans="9:9">
      <c r="I712" s="19"/>
    </row>
    <row r="713" spans="9:9">
      <c r="I713" s="19"/>
    </row>
    <row r="714" spans="9:9">
      <c r="I714" s="19"/>
    </row>
    <row r="715" spans="9:9">
      <c r="I715" s="19"/>
    </row>
    <row r="716" spans="9:9">
      <c r="I716" s="19"/>
    </row>
    <row r="717" spans="9:9">
      <c r="I717" s="19"/>
    </row>
    <row r="718" spans="9:9">
      <c r="I718" s="19"/>
    </row>
    <row r="719" spans="9:9">
      <c r="I719" s="19"/>
    </row>
    <row r="720" spans="9:9">
      <c r="I720" s="19"/>
    </row>
    <row r="721" spans="9:9">
      <c r="I721" s="19"/>
    </row>
    <row r="722" spans="9:9">
      <c r="I722" s="19"/>
    </row>
    <row r="723" spans="9:9">
      <c r="I723" s="19"/>
    </row>
    <row r="724" spans="9:9">
      <c r="I724" s="19"/>
    </row>
    <row r="725" spans="9:9">
      <c r="I725" s="19"/>
    </row>
    <row r="726" spans="9:9">
      <c r="I726" s="19"/>
    </row>
    <row r="727" spans="9:9">
      <c r="I727" s="19"/>
    </row>
    <row r="728" spans="9:9">
      <c r="I728" s="19"/>
    </row>
    <row r="729" spans="9:9">
      <c r="I729" s="19"/>
    </row>
    <row r="730" spans="9:9">
      <c r="I730" s="19"/>
    </row>
    <row r="731" spans="9:9">
      <c r="I731" s="19"/>
    </row>
    <row r="732" spans="9:9">
      <c r="I732" s="19"/>
    </row>
    <row r="733" spans="9:9">
      <c r="I733" s="19"/>
    </row>
    <row r="734" spans="9:9">
      <c r="I734" s="19"/>
    </row>
    <row r="735" spans="9:9">
      <c r="I735" s="19"/>
    </row>
    <row r="736" spans="9:9">
      <c r="I736" s="19"/>
    </row>
    <row r="737" spans="9:9">
      <c r="I737" s="19"/>
    </row>
    <row r="738" spans="9:9">
      <c r="I738" s="19"/>
    </row>
    <row r="739" spans="9:9">
      <c r="I739" s="19"/>
    </row>
    <row r="740" spans="9:9">
      <c r="I740" s="19"/>
    </row>
    <row r="741" spans="9:9">
      <c r="I741" s="19"/>
    </row>
    <row r="742" spans="9:9">
      <c r="I742" s="19"/>
    </row>
    <row r="743" spans="9:9">
      <c r="I743" s="19"/>
    </row>
    <row r="744" spans="9:9">
      <c r="I744" s="19"/>
    </row>
    <row r="745" spans="9:9">
      <c r="I745" s="19"/>
    </row>
    <row r="746" spans="9:9">
      <c r="I746" s="19"/>
    </row>
    <row r="747" spans="9:9">
      <c r="I747" s="19"/>
    </row>
    <row r="748" spans="9:9">
      <c r="I748" s="19"/>
    </row>
    <row r="749" spans="9:9">
      <c r="I749" s="19"/>
    </row>
    <row r="750" spans="9:9">
      <c r="I750" s="19"/>
    </row>
    <row r="751" spans="9:9">
      <c r="I751" s="19"/>
    </row>
    <row r="752" spans="9:9">
      <c r="I752" s="19"/>
    </row>
    <row r="753" spans="9:9">
      <c r="I753" s="19"/>
    </row>
    <row r="754" spans="9:9">
      <c r="I754" s="19"/>
    </row>
    <row r="755" spans="9:9">
      <c r="I755" s="19"/>
    </row>
    <row r="756" spans="9:9">
      <c r="I756" s="19"/>
    </row>
    <row r="757" spans="9:9">
      <c r="I757" s="19"/>
    </row>
    <row r="758" spans="9:9">
      <c r="I758" s="19"/>
    </row>
    <row r="759" spans="9:9">
      <c r="I759" s="19"/>
    </row>
    <row r="760" spans="9:9">
      <c r="I760" s="19"/>
    </row>
    <row r="761" spans="9:9">
      <c r="I761" s="19"/>
    </row>
    <row r="762" spans="9:9">
      <c r="I762" s="19"/>
    </row>
    <row r="763" spans="9:9">
      <c r="I763" s="19"/>
    </row>
    <row r="764" spans="9:9">
      <c r="I764" s="19"/>
    </row>
    <row r="765" spans="9:9">
      <c r="I765" s="19"/>
    </row>
    <row r="766" spans="9:9">
      <c r="I766" s="19"/>
    </row>
    <row r="767" spans="9:9">
      <c r="I767" s="19"/>
    </row>
    <row r="768" spans="9:9">
      <c r="I768" s="19"/>
    </row>
    <row r="769" spans="9:9">
      <c r="I769" s="19"/>
    </row>
    <row r="770" spans="9:9">
      <c r="I770" s="19"/>
    </row>
    <row r="771" spans="9:9">
      <c r="I771" s="19"/>
    </row>
    <row r="772" spans="9:9">
      <c r="I772" s="19"/>
    </row>
    <row r="773" spans="9:9">
      <c r="I773" s="19"/>
    </row>
    <row r="774" spans="9:9">
      <c r="I774" s="19"/>
    </row>
    <row r="775" spans="9:9">
      <c r="I775" s="19"/>
    </row>
    <row r="776" spans="9:9">
      <c r="I776" s="19"/>
    </row>
    <row r="777" spans="9:9">
      <c r="I777" s="19"/>
    </row>
    <row r="778" spans="9:9">
      <c r="I778" s="19"/>
    </row>
    <row r="779" spans="9:9">
      <c r="I779" s="19"/>
    </row>
    <row r="780" spans="9:9">
      <c r="I780" s="19"/>
    </row>
    <row r="781" spans="9:9">
      <c r="I781" s="19"/>
    </row>
    <row r="782" spans="9:9">
      <c r="I782" s="19"/>
    </row>
    <row r="783" spans="9:9">
      <c r="I783" s="19"/>
    </row>
    <row r="784" spans="9:9">
      <c r="I784" s="19"/>
    </row>
    <row r="785" spans="9:9">
      <c r="I785" s="19"/>
    </row>
    <row r="786" spans="9:9">
      <c r="I786" s="19"/>
    </row>
    <row r="787" spans="9:9">
      <c r="I787" s="19"/>
    </row>
    <row r="788" spans="9:9">
      <c r="I788" s="19"/>
    </row>
    <row r="789" spans="9:9">
      <c r="I789" s="19"/>
    </row>
    <row r="790" spans="9:9">
      <c r="I790" s="19"/>
    </row>
    <row r="791" spans="9:9">
      <c r="I791" s="19"/>
    </row>
    <row r="792" spans="9:9">
      <c r="I792" s="19"/>
    </row>
    <row r="793" spans="9:9">
      <c r="I793" s="19"/>
    </row>
    <row r="794" spans="9:9">
      <c r="I794" s="19"/>
    </row>
    <row r="795" spans="9:9">
      <c r="I795" s="19"/>
    </row>
    <row r="796" spans="9:9">
      <c r="I796" s="19"/>
    </row>
    <row r="797" spans="9:9">
      <c r="I797" s="19"/>
    </row>
    <row r="798" spans="9:9">
      <c r="I798" s="19"/>
    </row>
    <row r="799" spans="9:9">
      <c r="I799" s="19"/>
    </row>
    <row r="800" spans="9:9">
      <c r="I800" s="19"/>
    </row>
    <row r="801" spans="9:9">
      <c r="I801" s="19"/>
    </row>
    <row r="802" spans="9:9">
      <c r="I802" s="19"/>
    </row>
    <row r="803" spans="9:9">
      <c r="I803" s="19"/>
    </row>
    <row r="804" spans="9:9">
      <c r="I804" s="19"/>
    </row>
    <row r="805" spans="9:9">
      <c r="I805" s="19"/>
    </row>
    <row r="806" spans="9:9">
      <c r="I806" s="19"/>
    </row>
    <row r="807" spans="9:9">
      <c r="I807" s="19"/>
    </row>
    <row r="808" spans="9:9">
      <c r="I808" s="19"/>
    </row>
    <row r="809" spans="9:9">
      <c r="I809" s="19"/>
    </row>
    <row r="810" spans="9:9">
      <c r="I810" s="19"/>
    </row>
    <row r="811" spans="9:9">
      <c r="I811" s="19"/>
    </row>
    <row r="812" spans="9:9">
      <c r="I812" s="19"/>
    </row>
    <row r="813" spans="9:9">
      <c r="I813" s="19"/>
    </row>
    <row r="814" spans="9:9">
      <c r="I814" s="19"/>
    </row>
    <row r="815" spans="9:9">
      <c r="I815" s="19"/>
    </row>
    <row r="816" spans="9:9">
      <c r="I816" s="19"/>
    </row>
    <row r="817" spans="9:9">
      <c r="I817" s="19"/>
    </row>
    <row r="818" spans="9:9">
      <c r="I818" s="19"/>
    </row>
    <row r="819" spans="9:9">
      <c r="I819" s="19"/>
    </row>
    <row r="820" spans="9:9">
      <c r="I820" s="19"/>
    </row>
    <row r="821" spans="9:9">
      <c r="I821" s="19"/>
    </row>
    <row r="822" spans="9:9">
      <c r="I822" s="19"/>
    </row>
    <row r="823" spans="9:9">
      <c r="I823" s="19"/>
    </row>
    <row r="824" spans="9:9">
      <c r="I824" s="19"/>
    </row>
    <row r="825" spans="9:9">
      <c r="I825" s="19"/>
    </row>
    <row r="826" spans="9:9">
      <c r="I826" s="19"/>
    </row>
    <row r="827" spans="9:9">
      <c r="I827" s="19"/>
    </row>
    <row r="828" spans="9:9">
      <c r="I828" s="19"/>
    </row>
    <row r="829" spans="9:9">
      <c r="I829" s="19"/>
    </row>
    <row r="830" spans="9:9">
      <c r="I830" s="19"/>
    </row>
    <row r="831" spans="9:9">
      <c r="I831" s="19"/>
    </row>
    <row r="832" spans="9:9">
      <c r="I832" s="19"/>
    </row>
    <row r="833" spans="9:9">
      <c r="I833" s="19"/>
    </row>
    <row r="834" spans="9:9">
      <c r="I834" s="19"/>
    </row>
    <row r="835" spans="9:9">
      <c r="I835" s="19"/>
    </row>
    <row r="836" spans="9:9">
      <c r="I836" s="19"/>
    </row>
    <row r="837" spans="9:9">
      <c r="I837" s="19"/>
    </row>
    <row r="838" spans="9:9">
      <c r="I838" s="19"/>
    </row>
    <row r="839" spans="9:9">
      <c r="I839" s="19"/>
    </row>
    <row r="840" spans="9:9">
      <c r="I840" s="19"/>
    </row>
    <row r="841" spans="9:9">
      <c r="I841" s="19"/>
    </row>
    <row r="842" spans="9:9">
      <c r="I842" s="19"/>
    </row>
    <row r="843" spans="9:9">
      <c r="I843" s="19"/>
    </row>
    <row r="844" spans="9:9">
      <c r="I844" s="19"/>
    </row>
    <row r="845" spans="9:9">
      <c r="I845" s="19"/>
    </row>
  </sheetData>
  <mergeCells count="429">
    <mergeCell ref="L24:L44"/>
    <mergeCell ref="J33:J37"/>
    <mergeCell ref="J38:J43"/>
    <mergeCell ref="L3:L23"/>
    <mergeCell ref="B1:V1"/>
    <mergeCell ref="B3:B23"/>
    <mergeCell ref="C3:C23"/>
    <mergeCell ref="D3:D23"/>
    <mergeCell ref="E3:E23"/>
    <mergeCell ref="F3:F23"/>
    <mergeCell ref="G3:G23"/>
    <mergeCell ref="H3:H23"/>
    <mergeCell ref="I3:I23"/>
    <mergeCell ref="K3:K23"/>
    <mergeCell ref="J4:J17"/>
    <mergeCell ref="J18:J23"/>
    <mergeCell ref="H45:H62"/>
    <mergeCell ref="I45:I62"/>
    <mergeCell ref="J45:J47"/>
    <mergeCell ref="K45:K62"/>
    <mergeCell ref="L45:L62"/>
    <mergeCell ref="J48:J62"/>
    <mergeCell ref="B45:B62"/>
    <mergeCell ref="C45:C62"/>
    <mergeCell ref="D45:D62"/>
    <mergeCell ref="E45:E62"/>
    <mergeCell ref="F45:F62"/>
    <mergeCell ref="G45:G62"/>
    <mergeCell ref="B24:B44"/>
    <mergeCell ref="C24:C44"/>
    <mergeCell ref="D24:D44"/>
    <mergeCell ref="E24:E44"/>
    <mergeCell ref="F24:F44"/>
    <mergeCell ref="G24:G44"/>
    <mergeCell ref="H24:H44"/>
    <mergeCell ref="I24:I44"/>
    <mergeCell ref="J24:J32"/>
    <mergeCell ref="K24:K44"/>
    <mergeCell ref="B82:B100"/>
    <mergeCell ref="C82:C100"/>
    <mergeCell ref="D82:D100"/>
    <mergeCell ref="E82:E100"/>
    <mergeCell ref="F82:F100"/>
    <mergeCell ref="B63:B81"/>
    <mergeCell ref="C63:C81"/>
    <mergeCell ref="D63:D81"/>
    <mergeCell ref="E63:E81"/>
    <mergeCell ref="F63:F81"/>
    <mergeCell ref="G82:G100"/>
    <mergeCell ref="H82:H100"/>
    <mergeCell ref="I82:I100"/>
    <mergeCell ref="J82:J100"/>
    <mergeCell ref="K82:K100"/>
    <mergeCell ref="L82:L100"/>
    <mergeCell ref="H63:H81"/>
    <mergeCell ref="I63:I81"/>
    <mergeCell ref="J63:J81"/>
    <mergeCell ref="K63:K81"/>
    <mergeCell ref="L63:L81"/>
    <mergeCell ref="G63:G81"/>
    <mergeCell ref="H101:H120"/>
    <mergeCell ref="I101:I120"/>
    <mergeCell ref="J101:J104"/>
    <mergeCell ref="K101:K120"/>
    <mergeCell ref="L101:L120"/>
    <mergeCell ref="J105:J109"/>
    <mergeCell ref="J110:J115"/>
    <mergeCell ref="J116:J120"/>
    <mergeCell ref="B101:B120"/>
    <mergeCell ref="C101:C120"/>
    <mergeCell ref="D101:D120"/>
    <mergeCell ref="E101:E120"/>
    <mergeCell ref="F101:F120"/>
    <mergeCell ref="G101:G120"/>
    <mergeCell ref="B139:B153"/>
    <mergeCell ref="C139:C153"/>
    <mergeCell ref="D139:D153"/>
    <mergeCell ref="E139:E153"/>
    <mergeCell ref="F139:F153"/>
    <mergeCell ref="B121:B138"/>
    <mergeCell ref="C121:C138"/>
    <mergeCell ref="D121:D138"/>
    <mergeCell ref="E121:E138"/>
    <mergeCell ref="F121:F138"/>
    <mergeCell ref="G139:G153"/>
    <mergeCell ref="H139:H153"/>
    <mergeCell ref="I139:I153"/>
    <mergeCell ref="J139:J153"/>
    <mergeCell ref="K139:K153"/>
    <mergeCell ref="L139:L153"/>
    <mergeCell ref="H121:H138"/>
    <mergeCell ref="I121:I138"/>
    <mergeCell ref="J121:J138"/>
    <mergeCell ref="K121:K138"/>
    <mergeCell ref="L121:L138"/>
    <mergeCell ref="G121:G138"/>
    <mergeCell ref="B172:B184"/>
    <mergeCell ref="C172:C184"/>
    <mergeCell ref="D172:D184"/>
    <mergeCell ref="E172:E184"/>
    <mergeCell ref="F172:F184"/>
    <mergeCell ref="B154:B171"/>
    <mergeCell ref="C154:C171"/>
    <mergeCell ref="D154:D171"/>
    <mergeCell ref="E154:E171"/>
    <mergeCell ref="F154:F171"/>
    <mergeCell ref="G172:G184"/>
    <mergeCell ref="H172:H184"/>
    <mergeCell ref="I172:I184"/>
    <mergeCell ref="J172:J184"/>
    <mergeCell ref="K172:K184"/>
    <mergeCell ref="L172:L184"/>
    <mergeCell ref="H154:H171"/>
    <mergeCell ref="I154:I171"/>
    <mergeCell ref="J154:J171"/>
    <mergeCell ref="K154:K171"/>
    <mergeCell ref="L154:L171"/>
    <mergeCell ref="G154:G171"/>
    <mergeCell ref="B203:B217"/>
    <mergeCell ref="C203:C217"/>
    <mergeCell ref="D203:D217"/>
    <mergeCell ref="E203:E217"/>
    <mergeCell ref="F203:F217"/>
    <mergeCell ref="B185:B202"/>
    <mergeCell ref="C185:C202"/>
    <mergeCell ref="D185:D202"/>
    <mergeCell ref="E185:E202"/>
    <mergeCell ref="F185:F202"/>
    <mergeCell ref="G203:G217"/>
    <mergeCell ref="H203:H217"/>
    <mergeCell ref="I203:I217"/>
    <mergeCell ref="J203:J217"/>
    <mergeCell ref="K203:K217"/>
    <mergeCell ref="L203:L217"/>
    <mergeCell ref="H185:H202"/>
    <mergeCell ref="I185:I202"/>
    <mergeCell ref="J185:J202"/>
    <mergeCell ref="K185:K202"/>
    <mergeCell ref="L185:L202"/>
    <mergeCell ref="G185:G202"/>
    <mergeCell ref="B232:B243"/>
    <mergeCell ref="C232:C243"/>
    <mergeCell ref="D232:D243"/>
    <mergeCell ref="E232:E243"/>
    <mergeCell ref="F232:F243"/>
    <mergeCell ref="B218:B231"/>
    <mergeCell ref="C218:C231"/>
    <mergeCell ref="D218:D231"/>
    <mergeCell ref="E218:E231"/>
    <mergeCell ref="F218:F231"/>
    <mergeCell ref="G232:G243"/>
    <mergeCell ref="H232:H243"/>
    <mergeCell ref="I232:I243"/>
    <mergeCell ref="J232:J243"/>
    <mergeCell ref="K232:K243"/>
    <mergeCell ref="L232:L243"/>
    <mergeCell ref="H218:H231"/>
    <mergeCell ref="I218:I231"/>
    <mergeCell ref="J218:J231"/>
    <mergeCell ref="K218:K231"/>
    <mergeCell ref="L218:L231"/>
    <mergeCell ref="G218:G231"/>
    <mergeCell ref="B257:B270"/>
    <mergeCell ref="C257:C270"/>
    <mergeCell ref="D257:D270"/>
    <mergeCell ref="E257:E270"/>
    <mergeCell ref="F257:F270"/>
    <mergeCell ref="B244:B256"/>
    <mergeCell ref="C244:C256"/>
    <mergeCell ref="D244:D256"/>
    <mergeCell ref="E244:E256"/>
    <mergeCell ref="F244:F256"/>
    <mergeCell ref="G257:G270"/>
    <mergeCell ref="H257:H270"/>
    <mergeCell ref="I257:I270"/>
    <mergeCell ref="J257:J270"/>
    <mergeCell ref="K257:K270"/>
    <mergeCell ref="L257:L270"/>
    <mergeCell ref="H244:H256"/>
    <mergeCell ref="I244:I256"/>
    <mergeCell ref="J244:J256"/>
    <mergeCell ref="K244:K256"/>
    <mergeCell ref="L244:L256"/>
    <mergeCell ref="G244:G256"/>
    <mergeCell ref="B285:B294"/>
    <mergeCell ref="C285:C294"/>
    <mergeCell ref="D285:D294"/>
    <mergeCell ref="E285:E294"/>
    <mergeCell ref="F285:F294"/>
    <mergeCell ref="B271:B284"/>
    <mergeCell ref="C271:C284"/>
    <mergeCell ref="D271:D284"/>
    <mergeCell ref="E271:E284"/>
    <mergeCell ref="F271:F284"/>
    <mergeCell ref="G285:G294"/>
    <mergeCell ref="H285:H294"/>
    <mergeCell ref="I285:I294"/>
    <mergeCell ref="J285:J294"/>
    <mergeCell ref="K285:K294"/>
    <mergeCell ref="L285:L294"/>
    <mergeCell ref="H271:H284"/>
    <mergeCell ref="I271:I284"/>
    <mergeCell ref="J271:J284"/>
    <mergeCell ref="K271:K284"/>
    <mergeCell ref="L271:L284"/>
    <mergeCell ref="G271:G284"/>
    <mergeCell ref="B306:B313"/>
    <mergeCell ref="C306:C313"/>
    <mergeCell ref="D306:D313"/>
    <mergeCell ref="E306:E313"/>
    <mergeCell ref="F306:F313"/>
    <mergeCell ref="B295:B305"/>
    <mergeCell ref="C295:C305"/>
    <mergeCell ref="D295:D305"/>
    <mergeCell ref="E295:E305"/>
    <mergeCell ref="F295:F305"/>
    <mergeCell ref="G306:G313"/>
    <mergeCell ref="H306:H313"/>
    <mergeCell ref="I306:I313"/>
    <mergeCell ref="J306:J313"/>
    <mergeCell ref="K306:K313"/>
    <mergeCell ref="L306:L313"/>
    <mergeCell ref="H295:H305"/>
    <mergeCell ref="I295:I305"/>
    <mergeCell ref="J295:J305"/>
    <mergeCell ref="K295:K305"/>
    <mergeCell ref="L295:L305"/>
    <mergeCell ref="G295:G305"/>
    <mergeCell ref="B327:B339"/>
    <mergeCell ref="C327:C339"/>
    <mergeCell ref="D327:D339"/>
    <mergeCell ref="E327:E339"/>
    <mergeCell ref="F327:F339"/>
    <mergeCell ref="B314:B326"/>
    <mergeCell ref="C314:C326"/>
    <mergeCell ref="D314:D326"/>
    <mergeCell ref="E314:E326"/>
    <mergeCell ref="F314:F326"/>
    <mergeCell ref="G327:G339"/>
    <mergeCell ref="H327:H339"/>
    <mergeCell ref="I327:I339"/>
    <mergeCell ref="J327:J339"/>
    <mergeCell ref="K327:K339"/>
    <mergeCell ref="L327:L339"/>
    <mergeCell ref="H314:H326"/>
    <mergeCell ref="I314:I326"/>
    <mergeCell ref="J314:J326"/>
    <mergeCell ref="K314:K326"/>
    <mergeCell ref="L314:L326"/>
    <mergeCell ref="G314:G326"/>
    <mergeCell ref="B353:B363"/>
    <mergeCell ref="C353:C363"/>
    <mergeCell ref="D353:D363"/>
    <mergeCell ref="E353:E363"/>
    <mergeCell ref="F353:F363"/>
    <mergeCell ref="B340:B352"/>
    <mergeCell ref="C340:C352"/>
    <mergeCell ref="D340:D352"/>
    <mergeCell ref="E340:E352"/>
    <mergeCell ref="F340:F352"/>
    <mergeCell ref="G353:G363"/>
    <mergeCell ref="H353:H363"/>
    <mergeCell ref="I353:I363"/>
    <mergeCell ref="J353:J363"/>
    <mergeCell ref="K353:K363"/>
    <mergeCell ref="L353:L363"/>
    <mergeCell ref="H340:H352"/>
    <mergeCell ref="I340:I352"/>
    <mergeCell ref="J340:J352"/>
    <mergeCell ref="K340:K352"/>
    <mergeCell ref="L340:L352"/>
    <mergeCell ref="G340:G352"/>
    <mergeCell ref="H364:H379"/>
    <mergeCell ref="I364:I379"/>
    <mergeCell ref="K364:K379"/>
    <mergeCell ref="L364:L379"/>
    <mergeCell ref="J365:J366"/>
    <mergeCell ref="J367:J379"/>
    <mergeCell ref="B364:B379"/>
    <mergeCell ref="C364:C379"/>
    <mergeCell ref="D364:D379"/>
    <mergeCell ref="E364:E379"/>
    <mergeCell ref="F364:F379"/>
    <mergeCell ref="G364:G379"/>
    <mergeCell ref="B391:B401"/>
    <mergeCell ref="C391:C401"/>
    <mergeCell ref="D391:D401"/>
    <mergeCell ref="E391:E401"/>
    <mergeCell ref="F391:F401"/>
    <mergeCell ref="B380:B390"/>
    <mergeCell ref="C380:C390"/>
    <mergeCell ref="D380:D390"/>
    <mergeCell ref="E380:E390"/>
    <mergeCell ref="F380:F390"/>
    <mergeCell ref="G391:G401"/>
    <mergeCell ref="H391:H401"/>
    <mergeCell ref="I391:I401"/>
    <mergeCell ref="J391:J401"/>
    <mergeCell ref="K391:K401"/>
    <mergeCell ref="L391:L401"/>
    <mergeCell ref="H380:H390"/>
    <mergeCell ref="I380:I390"/>
    <mergeCell ref="J380:J390"/>
    <mergeCell ref="K380:K390"/>
    <mergeCell ref="L380:L390"/>
    <mergeCell ref="G380:G390"/>
    <mergeCell ref="H402:H418"/>
    <mergeCell ref="I402:I418"/>
    <mergeCell ref="J402:J404"/>
    <mergeCell ref="K402:K418"/>
    <mergeCell ref="L402:L418"/>
    <mergeCell ref="J405:J418"/>
    <mergeCell ref="B402:B418"/>
    <mergeCell ref="C402:C418"/>
    <mergeCell ref="D402:D418"/>
    <mergeCell ref="E402:E418"/>
    <mergeCell ref="F402:F418"/>
    <mergeCell ref="G402:G418"/>
    <mergeCell ref="B431:B444"/>
    <mergeCell ref="C431:C444"/>
    <mergeCell ref="D431:D444"/>
    <mergeCell ref="E431:E444"/>
    <mergeCell ref="F431:F444"/>
    <mergeCell ref="B419:B430"/>
    <mergeCell ref="C419:C430"/>
    <mergeCell ref="D419:D430"/>
    <mergeCell ref="E419:E430"/>
    <mergeCell ref="F419:F430"/>
    <mergeCell ref="G431:G444"/>
    <mergeCell ref="H431:H444"/>
    <mergeCell ref="I431:I444"/>
    <mergeCell ref="J431:J444"/>
    <mergeCell ref="K431:K444"/>
    <mergeCell ref="L431:L444"/>
    <mergeCell ref="H419:H430"/>
    <mergeCell ref="I419:I430"/>
    <mergeCell ref="J419:J430"/>
    <mergeCell ref="K419:K430"/>
    <mergeCell ref="L419:L430"/>
    <mergeCell ref="G419:G430"/>
    <mergeCell ref="B455:B466"/>
    <mergeCell ref="C455:C466"/>
    <mergeCell ref="D455:D466"/>
    <mergeCell ref="E455:E466"/>
    <mergeCell ref="F455:F466"/>
    <mergeCell ref="B445:B454"/>
    <mergeCell ref="C445:C454"/>
    <mergeCell ref="D445:D454"/>
    <mergeCell ref="E445:E454"/>
    <mergeCell ref="F445:F454"/>
    <mergeCell ref="G455:G466"/>
    <mergeCell ref="H455:H466"/>
    <mergeCell ref="I455:I466"/>
    <mergeCell ref="J455:J466"/>
    <mergeCell ref="K455:K466"/>
    <mergeCell ref="L455:L466"/>
    <mergeCell ref="H445:H454"/>
    <mergeCell ref="I445:I454"/>
    <mergeCell ref="J445:J454"/>
    <mergeCell ref="K445:K454"/>
    <mergeCell ref="L445:L454"/>
    <mergeCell ref="G445:G454"/>
    <mergeCell ref="B480:B489"/>
    <mergeCell ref="C480:C489"/>
    <mergeCell ref="D480:D489"/>
    <mergeCell ref="E480:E489"/>
    <mergeCell ref="F480:F489"/>
    <mergeCell ref="B467:B479"/>
    <mergeCell ref="C467:C479"/>
    <mergeCell ref="D467:D479"/>
    <mergeCell ref="E467:E479"/>
    <mergeCell ref="F467:F479"/>
    <mergeCell ref="G480:G489"/>
    <mergeCell ref="H480:H489"/>
    <mergeCell ref="I480:I489"/>
    <mergeCell ref="J480:J489"/>
    <mergeCell ref="K480:K489"/>
    <mergeCell ref="L480:L489"/>
    <mergeCell ref="H467:H479"/>
    <mergeCell ref="I467:I479"/>
    <mergeCell ref="J467:J479"/>
    <mergeCell ref="K467:K479"/>
    <mergeCell ref="L467:L479"/>
    <mergeCell ref="G467:G479"/>
    <mergeCell ref="B501:B510"/>
    <mergeCell ref="C501:C510"/>
    <mergeCell ref="D501:D510"/>
    <mergeCell ref="E501:E510"/>
    <mergeCell ref="F501:F510"/>
    <mergeCell ref="B490:B500"/>
    <mergeCell ref="C490:C500"/>
    <mergeCell ref="D490:D500"/>
    <mergeCell ref="E490:E500"/>
    <mergeCell ref="F490:F500"/>
    <mergeCell ref="G501:G510"/>
    <mergeCell ref="H501:H510"/>
    <mergeCell ref="I501:I510"/>
    <mergeCell ref="J501:J510"/>
    <mergeCell ref="K501:K510"/>
    <mergeCell ref="L501:L510"/>
    <mergeCell ref="H490:H500"/>
    <mergeCell ref="I490:I500"/>
    <mergeCell ref="J490:J500"/>
    <mergeCell ref="K490:K500"/>
    <mergeCell ref="L490:L500"/>
    <mergeCell ref="G490:G500"/>
    <mergeCell ref="B531:G532"/>
    <mergeCell ref="G518:G528"/>
    <mergeCell ref="H518:H528"/>
    <mergeCell ref="I518:I528"/>
    <mergeCell ref="J518:J528"/>
    <mergeCell ref="K518:K528"/>
    <mergeCell ref="L518:L528"/>
    <mergeCell ref="H511:H517"/>
    <mergeCell ref="I511:I517"/>
    <mergeCell ref="J511:J517"/>
    <mergeCell ref="K511:K517"/>
    <mergeCell ref="L511:L517"/>
    <mergeCell ref="B518:B528"/>
    <mergeCell ref="C518:C528"/>
    <mergeCell ref="D518:D528"/>
    <mergeCell ref="E518:E528"/>
    <mergeCell ref="F518:F528"/>
    <mergeCell ref="B511:B517"/>
    <mergeCell ref="C511:C517"/>
    <mergeCell ref="D511:D517"/>
    <mergeCell ref="E511:E517"/>
    <mergeCell ref="F511:F517"/>
    <mergeCell ref="G511:G517"/>
  </mergeCells>
  <pageMargins left="0.70866141732283472" right="0.70866141732283472" top="0.74803149606299213" bottom="0.74803149606299213" header="0.31496062992125984" footer="0.31496062992125984"/>
  <pageSetup paperSize="8" scale="43" fitToHeight="0"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Повърхностни</vt:lpstr>
      <vt:lpstr>Подземни</vt:lpstr>
      <vt:lpstr>Sheet2</vt:lpstr>
      <vt:lpstr>Sheet3</vt:lpstr>
      <vt:lpstr>Повърхностни!Print_Titles</vt:lpstr>
      <vt:lpstr>Подземни!Print_Titles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Neli Gotseva</dc:creator>
  <cp:lastModifiedBy> </cp:lastModifiedBy>
  <cp:lastPrinted>2015-11-29T10:55:28Z</cp:lastPrinted>
  <dcterms:created xsi:type="dcterms:W3CDTF">2015-11-28T17:20:26Z</dcterms:created>
  <dcterms:modified xsi:type="dcterms:W3CDTF">2016-02-25T08:51:46Z</dcterms:modified>
</cp:coreProperties>
</file>